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nas\DepartmentData\АО БД Инжиниринг\Раскрытие информации\Раскрытие информации ЭС\Архив сайта\Выложено на сайт 12.10.2016\"/>
    </mc:Choice>
  </mc:AlternateContent>
  <bookViews>
    <workbookView xWindow="120" yWindow="120" windowWidth="19020" windowHeight="12660" activeTab="7"/>
  </bookViews>
  <sheets>
    <sheet name="Прил 2" sheetId="6" r:id="rId1"/>
    <sheet name="Прил 3" sheetId="5" r:id="rId2"/>
    <sheet name="Прил 4" sheetId="7" r:id="rId3"/>
    <sheet name="Прил 5" sheetId="8" r:id="rId4"/>
    <sheet name="Прил 6" sheetId="9" r:id="rId5"/>
    <sheet name="Прил 7" sheetId="10" r:id="rId6"/>
    <sheet name="Прил 8" sheetId="11" r:id="rId7"/>
    <sheet name="Прил 9" sheetId="12" r:id="rId8"/>
  </sheets>
  <externalReferences>
    <externalReference r:id="rId9"/>
  </externalReferences>
  <definedNames>
    <definedName name="TABLE" localSheetId="1">'Прил 3'!#REF!</definedName>
    <definedName name="TABLE" localSheetId="2">'Прил 4'!#REF!</definedName>
    <definedName name="TABLE" localSheetId="3">'Прил 5'!#REF!</definedName>
    <definedName name="TABLE" localSheetId="4">'Прил 6'!#REF!</definedName>
    <definedName name="TABLE" localSheetId="5">'Прил 7'!#REF!</definedName>
    <definedName name="TABLE" localSheetId="6">'Прил 8'!#REF!</definedName>
    <definedName name="TABLE" localSheetId="7">'Прил 9'!#REF!</definedName>
    <definedName name="TABLE_2" localSheetId="1">'Прил 3'!#REF!</definedName>
    <definedName name="TABLE_2" localSheetId="2">'Прил 4'!#REF!</definedName>
    <definedName name="TABLE_2" localSheetId="3">'Прил 5'!#REF!</definedName>
    <definedName name="TABLE_2" localSheetId="4">'Прил 6'!#REF!</definedName>
    <definedName name="TABLE_2" localSheetId="5">'Прил 7'!#REF!</definedName>
    <definedName name="TABLE_2" localSheetId="6">'Прил 8'!#REF!</definedName>
    <definedName name="TABLE_2" localSheetId="7">'Прил 9'!#REF!</definedName>
    <definedName name="_xlnm.Print_Titles" localSheetId="1">'Прил 3'!$15:$16</definedName>
    <definedName name="_xlnm.Print_Titles" localSheetId="2">'Прил 4'!$12:$12</definedName>
    <definedName name="_xlnm.Print_Titles" localSheetId="3">'Прил 5'!$14:$14</definedName>
    <definedName name="_xlnm.Print_Titles" localSheetId="6">'Прил 8'!$12:$13</definedName>
    <definedName name="_xlnm.Print_Area" localSheetId="1">'Прил 3'!$A$1:$CX$27</definedName>
    <definedName name="_xlnm.Print_Area" localSheetId="2">'Прил 4'!$A$1:$CX$34</definedName>
    <definedName name="_xlnm.Print_Area" localSheetId="3">'Прил 5'!$A$1:$CX$40</definedName>
    <definedName name="_xlnm.Print_Area" localSheetId="4">'Прил 6'!$A$1:$CX$15</definedName>
    <definedName name="_xlnm.Print_Area" localSheetId="5">'Прил 7'!$A$1:$CX$20</definedName>
    <definedName name="_xlnm.Print_Area" localSheetId="6">'Прил 8'!$A$1:$CX$33</definedName>
    <definedName name="_xlnm.Print_Area" localSheetId="7">'Прил 9'!$A$1:$CX$33</definedName>
  </definedNames>
  <calcPr calcId="152511"/>
</workbook>
</file>

<file path=xl/calcChain.xml><?xml version="1.0" encoding="utf-8"?>
<calcChain xmlns="http://schemas.openxmlformats.org/spreadsheetml/2006/main">
  <c r="BJ38" i="8" l="1"/>
  <c r="CJ24" i="5"/>
  <c r="CJ23" i="5"/>
  <c r="CJ19" i="5"/>
  <c r="CJ20" i="5"/>
  <c r="CJ17" i="5" s="1"/>
  <c r="CJ21" i="5"/>
  <c r="CJ18" i="5"/>
  <c r="BU17" i="5"/>
  <c r="AH13" i="10" l="1"/>
  <c r="BE13" i="10"/>
  <c r="BE14" i="10" s="1"/>
  <c r="CB13" i="10"/>
  <c r="AH14" i="10"/>
  <c r="CB14" i="10"/>
  <c r="CD17" i="8" l="1"/>
  <c r="CD18" i="8"/>
  <c r="CD19" i="8"/>
  <c r="CD20" i="8"/>
  <c r="BJ21" i="8"/>
  <c r="BJ15" i="8" s="1"/>
  <c r="CD25" i="8"/>
  <c r="CD15" i="8" l="1"/>
  <c r="CD40" i="8" s="1"/>
  <c r="BJ40" i="8"/>
  <c r="CD21" i="8"/>
  <c r="CG13" i="7"/>
  <c r="CG14" i="7" s="1"/>
  <c r="AS14" i="7"/>
  <c r="BM14" i="7"/>
  <c r="AS15" i="7"/>
  <c r="BM15" i="7"/>
  <c r="BM19" i="7"/>
  <c r="BM21" i="7"/>
  <c r="BM23" i="7"/>
  <c r="CG23" i="7"/>
  <c r="CG24" i="7" s="1"/>
  <c r="AS24" i="7"/>
  <c r="BM24" i="7"/>
  <c r="AS25" i="7"/>
  <c r="BM25" i="7"/>
  <c r="CG25" i="7"/>
  <c r="BM26" i="7"/>
  <c r="CG26" i="7"/>
  <c r="CG27" i="7" s="1"/>
  <c r="AS27" i="7"/>
  <c r="BM27" i="7"/>
  <c r="AS28" i="7"/>
  <c r="BM28" i="7"/>
  <c r="BM29" i="7"/>
  <c r="CG29" i="7"/>
  <c r="CG30" i="7" s="1"/>
  <c r="AS30" i="7"/>
  <c r="BM30" i="7"/>
  <c r="AS31" i="7"/>
  <c r="BM31" i="7"/>
  <c r="CG31" i="7"/>
  <c r="CG28" i="7" l="1"/>
  <c r="CG15" i="7"/>
</calcChain>
</file>

<file path=xl/sharedStrings.xml><?xml version="1.0" encoding="utf-8"?>
<sst xmlns="http://schemas.openxmlformats.org/spreadsheetml/2006/main" count="251" uniqueCount="155">
  <si>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</si>
  <si>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</si>
  <si>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</si>
  <si>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</si>
  <si>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</si>
  <si>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</si>
  <si>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</si>
  <si>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</si>
  <si>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</si>
  <si>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</si>
  <si>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</si>
  <si>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</si>
  <si>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</si>
  <si>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</si>
  <si>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</si>
  <si>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</si>
  <si>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</si>
  <si>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</si>
  <si>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</si>
  <si>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</si>
  <si>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</si>
  <si>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</si>
  <si>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</si>
  <si>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</si>
  <si>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</si>
  <si>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</si>
  <si>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</si>
  <si>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</si>
  <si>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</si>
  <si>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</si>
  <si>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</si>
  <si>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</si>
  <si>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</si>
  <si>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</si>
  <si>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АО "Белая Дача Инжиниринг"</t>
  </si>
  <si>
    <t>2017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</si>
  <si>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</si>
  <si>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</si>
  <si>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</si>
  <si>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</si>
  <si>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АО «Белая Дача Инжиниринг»</t>
  </si>
  <si>
    <t>1. Полное наименование  Акционерное общество «Белая Дача Инжиниринг»</t>
  </si>
  <si>
    <t>2. Сокращенное наименование  АО «Белая Дача Инжиниринг»</t>
  </si>
  <si>
    <t>3. Место нахождения  Московская. область, г. Котельники, Яничкин пр-д, дом 8</t>
  </si>
  <si>
    <t>4. Адрес юридического лица Московская. область, г. Котельники, Яничкин пр-д, дом8</t>
  </si>
  <si>
    <t>5. ИНН  5027188045</t>
  </si>
  <si>
    <t>6. КПП  502701001</t>
  </si>
  <si>
    <t>7. Ф.И.О. руководителя  Климкина Елена Анатольевна</t>
  </si>
  <si>
    <t>8. Адрес электронной почты  info@bdinginiring.ru</t>
  </si>
  <si>
    <t>10. Факс  (498) 742-0286</t>
  </si>
  <si>
    <t>на 2016 год</t>
  </si>
  <si>
    <t>9. Контактный телефон  (495) 995 90 00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</si>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</sst>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2" fontId="9" fillId="0" borderId="4" xfId="0" applyNumberFormat="1" applyFont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 wrapText="1" indent="1"/>
    </xf>
    <xf numFmtId="0" fontId="9" fillId="0" borderId="5" xfId="0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 indent="1"/>
    </xf>
    <xf numFmtId="2" fontId="9" fillId="0" borderId="16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/>
    </xf>
    <xf numFmtId="164" fontId="9" fillId="0" borderId="7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 indent="2"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left" vertical="top" wrapText="1" indent="3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" fontId="9" fillId="0" borderId="11" xfId="0" applyNumberFormat="1" applyFont="1" applyBorder="1" applyAlignment="1">
      <alignment horizontal="center" vertical="top"/>
    </xf>
    <xf numFmtId="49" fontId="9" fillId="0" borderId="8" xfId="0" applyNumberFormat="1" applyFont="1" applyFill="1" applyBorder="1" applyAlignment="1">
      <alignment horizontal="left" vertical="top" wrapText="1" indent="1"/>
    </xf>
    <xf numFmtId="49" fontId="9" fillId="0" borderId="5" xfId="0" applyNumberFormat="1" applyFont="1" applyFill="1" applyBorder="1" applyAlignment="1">
      <alignment horizontal="left" vertical="top" wrapText="1" indent="1"/>
    </xf>
    <xf numFmtId="49" fontId="9" fillId="0" borderId="15" xfId="0" applyNumberFormat="1" applyFont="1" applyFill="1" applyBorder="1" applyAlignment="1">
      <alignment horizontal="left" vertical="top" wrapText="1" indent="1"/>
    </xf>
    <xf numFmtId="49" fontId="9" fillId="0" borderId="0" xfId="0" applyNumberFormat="1" applyFont="1" applyFill="1" applyBorder="1" applyAlignment="1">
      <alignment horizontal="left" vertical="top" wrapText="1" indent="1"/>
    </xf>
    <xf numFmtId="0" fontId="9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/>
    </xf>
    <xf numFmtId="0" fontId="1" fillId="2" borderId="1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 indent="1"/>
    </xf>
    <xf numFmtId="0" fontId="9" fillId="2" borderId="13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 indent="1"/>
    </xf>
    <xf numFmtId="0" fontId="9" fillId="2" borderId="1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99;&#1081;%20&#1086;&#1090;&#1076;&#1077;&#1083;/&#1059;&#1090;&#1074;&#1077;&#1088;&#1078;&#1076;&#1077;&#1085;&#1080;&#1077;%20&#1090;&#1072;&#1088;&#1080;&#1092;&#1086;&#1074;%20&#1041;&#1044;%20&#1048;&#1053;&#1046;&#1048;&#1053;&#1048;&#1056;&#1048;&#1053;&#1043;/&#1056;&#1072;&#1089;&#1082;&#1088;&#1099;&#1090;&#1080;&#1077;%20&#1080;&#1085;&#1092;&#1086;&#1088;&#1084;&#1072;&#1094;&#1080;&#1080;%20&#1041;&#1044;&#1048;/2015%20&#1075;&#1086;&#1076;/&#1069;&#1083;.%20&#1101;&#1085;&#1077;&#1088;&#1075;&#1080;&#1103;/&#1082;%20&#1089;&#1090;&#1072;&#1085;&#1076;&#1072;&#1088;&#1090;&#1080;&#1079;&#1080;&#1088;&#1086;&#1074;&#1072;&#1085;&#1085;&#1099;&#1084;%20&#1089;&#1090;&#1072;&#1074;&#1082;&#1072;&#1084;/&#1056;&#1072;&#1089;&#1095;&#1077;&#1090;%20&#1089;&#1090;&#1072;&#1074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к мет указ"/>
      <sheetName val="Прил 2 макс мощность"/>
      <sheetName val="Прил 2 станд ставка"/>
      <sheetName val="Приложение 3 к мет указ"/>
      <sheetName val="Расчет_"/>
      <sheetName val="Расчет затрат на метериалы"/>
      <sheetName val="Расчет затрат на эл энергию"/>
      <sheetName val="Стоимость эл. энергии"/>
      <sheetName val="Расчет оплаты труда"/>
      <sheetName val="Общеэкспл затраты"/>
      <sheetName val="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E5">
            <v>950</v>
          </cell>
          <cell r="F5">
            <v>0.33400000000000002</v>
          </cell>
          <cell r="G5">
            <v>2147924.33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6" sqref="A26"/>
    </sheetView>
  </sheetViews>
  <sheetFormatPr defaultRowHeight="12.75" x14ac:dyDescent="0.2"/>
  <cols>
    <col min="1" max="1" width="112.7109375" customWidth="1"/>
  </cols>
  <sheetData>
    <row r="1" spans="1:4" x14ac:dyDescent="0.2">
      <c r="A1" s="41" t="s">
        <v>36</v>
      </c>
    </row>
    <row r="2" spans="1:4" x14ac:dyDescent="0.2">
      <c r="A2" s="41" t="s">
        <v>1</v>
      </c>
    </row>
    <row r="3" spans="1:4" x14ac:dyDescent="0.2">
      <c r="A3" s="42" t="s">
        <v>37</v>
      </c>
    </row>
    <row r="4" spans="1:4" ht="18.75" x14ac:dyDescent="0.2">
      <c r="A4" s="43"/>
    </row>
    <row r="5" spans="1:4" ht="18.75" x14ac:dyDescent="0.2">
      <c r="A5" s="43" t="s">
        <v>38</v>
      </c>
    </row>
    <row r="6" spans="1:4" ht="18.75" x14ac:dyDescent="0.2">
      <c r="A6" s="43" t="s">
        <v>39</v>
      </c>
    </row>
    <row r="7" spans="1:4" ht="19.5" thickBot="1" x14ac:dyDescent="0.25">
      <c r="A7" s="44" t="s">
        <v>40</v>
      </c>
      <c r="B7" s="45"/>
      <c r="C7" s="44"/>
      <c r="D7" s="46"/>
    </row>
    <row r="8" spans="1:4" ht="18.75" x14ac:dyDescent="0.2">
      <c r="A8" s="45" t="s">
        <v>50</v>
      </c>
      <c r="B8" s="47"/>
      <c r="C8" s="47"/>
      <c r="D8" s="48"/>
    </row>
    <row r="9" spans="1:4" ht="16.5" x14ac:dyDescent="0.2">
      <c r="A9" s="49" t="s">
        <v>41</v>
      </c>
    </row>
    <row r="10" spans="1:4" x14ac:dyDescent="0.2">
      <c r="A10" s="50"/>
    </row>
    <row r="11" spans="1:4" ht="16.5" x14ac:dyDescent="0.2">
      <c r="A11" s="49" t="s">
        <v>42</v>
      </c>
    </row>
    <row r="12" spans="1:4" x14ac:dyDescent="0.2">
      <c r="A12" s="50"/>
    </row>
    <row r="13" spans="1:4" ht="16.5" x14ac:dyDescent="0.2">
      <c r="A13" s="49" t="s">
        <v>43</v>
      </c>
    </row>
    <row r="14" spans="1:4" x14ac:dyDescent="0.2">
      <c r="A14" s="51"/>
    </row>
    <row r="15" spans="1:4" ht="16.5" x14ac:dyDescent="0.2">
      <c r="A15" s="49" t="s">
        <v>44</v>
      </c>
    </row>
    <row r="16" spans="1:4" x14ac:dyDescent="0.2">
      <c r="A16" s="50"/>
    </row>
    <row r="17" spans="1:1" ht="16.5" x14ac:dyDescent="0.2">
      <c r="A17" s="49" t="s">
        <v>45</v>
      </c>
    </row>
    <row r="18" spans="1:1" x14ac:dyDescent="0.2">
      <c r="A18" s="52"/>
    </row>
    <row r="19" spans="1:1" ht="16.5" x14ac:dyDescent="0.2">
      <c r="A19" s="49" t="s">
        <v>46</v>
      </c>
    </row>
    <row r="20" spans="1:1" x14ac:dyDescent="0.2">
      <c r="A20" s="52"/>
    </row>
    <row r="21" spans="1:1" ht="16.5" x14ac:dyDescent="0.2">
      <c r="A21" s="49" t="s">
        <v>47</v>
      </c>
    </row>
    <row r="22" spans="1:1" x14ac:dyDescent="0.2">
      <c r="A22" s="50"/>
    </row>
    <row r="23" spans="1:1" ht="16.5" x14ac:dyDescent="0.2">
      <c r="A23" s="49" t="s">
        <v>48</v>
      </c>
    </row>
    <row r="24" spans="1:1" x14ac:dyDescent="0.2">
      <c r="A24" s="50"/>
    </row>
    <row r="25" spans="1:1" ht="16.5" x14ac:dyDescent="0.2">
      <c r="A25" s="49" t="s">
        <v>51</v>
      </c>
    </row>
    <row r="26" spans="1:1" ht="18.75" x14ac:dyDescent="0.2">
      <c r="A26" s="53"/>
    </row>
    <row r="27" spans="1:1" ht="16.5" x14ac:dyDescent="0.2">
      <c r="A27" s="49" t="s">
        <v>49</v>
      </c>
    </row>
    <row r="28" spans="1:1" x14ac:dyDescent="0.2">
      <c r="A28" s="52"/>
    </row>
    <row r="29" spans="1:1" ht="16.5" x14ac:dyDescent="0.2">
      <c r="A29" s="4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7"/>
  <sheetViews>
    <sheetView view="pageBreakPreview" topLeftCell="A23" zoomScaleNormal="100" zoomScaleSheetLayoutView="100" workbookViewId="0">
      <selection activeCell="BP33" sqref="BP33"/>
    </sheetView>
  </sheetViews>
  <sheetFormatPr defaultColWidth="0.85546875" defaultRowHeight="15" x14ac:dyDescent="0.25"/>
  <cols>
    <col min="1" max="49" width="0.85546875" style="2"/>
    <col min="50" max="50" width="17.85546875" style="2" customWidth="1"/>
    <col min="51" max="16384" width="0.85546875" style="2"/>
  </cols>
  <sheetData>
    <row r="1" spans="1:102" s="1" customFormat="1" ht="12.75" x14ac:dyDescent="0.2">
      <c r="BO1" s="1" t="s">
        <v>0</v>
      </c>
    </row>
    <row r="2" spans="1:102" s="1" customFormat="1" ht="42.75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5.25" customHeight="1" x14ac:dyDescent="0.2"/>
    <row r="4" spans="1:102" s="8" customFormat="1" ht="12" x14ac:dyDescent="0.2">
      <c r="BO4" s="8" t="s">
        <v>20</v>
      </c>
    </row>
    <row r="5" spans="1:102" s="8" customFormat="1" ht="12" x14ac:dyDescent="0.2">
      <c r="BO5" s="8" t="s">
        <v>21</v>
      </c>
    </row>
    <row r="6" spans="1:102" s="1" customFormat="1" ht="12.75" x14ac:dyDescent="0.2"/>
    <row r="7" spans="1:102" s="3" customFormat="1" ht="16.5" x14ac:dyDescent="0.25">
      <c r="CX7" s="4"/>
    </row>
    <row r="8" spans="1:102" s="3" customFormat="1" ht="30" customHeight="1" x14ac:dyDescent="0.25"/>
    <row r="9" spans="1:102" s="5" customFormat="1" ht="18.75" x14ac:dyDescent="0.3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</row>
    <row r="10" spans="1:102" s="6" customFormat="1" ht="57" customHeight="1" x14ac:dyDescent="0.3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pans="1:102" s="6" customFormat="1" ht="18.75" x14ac:dyDescent="0.3">
      <c r="AJ11" s="7" t="s">
        <v>4</v>
      </c>
      <c r="AK11" s="17" t="s">
        <v>34</v>
      </c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102" ht="14.25" customHeight="1" x14ac:dyDescent="0.25">
      <c r="AK12" s="22" t="s">
        <v>5</v>
      </c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</row>
    <row r="13" spans="1:102" s="6" customFormat="1" ht="18.75" x14ac:dyDescent="0.3">
      <c r="AN13" s="6" t="s">
        <v>6</v>
      </c>
      <c r="AS13" s="23" t="s">
        <v>35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6" t="s">
        <v>7</v>
      </c>
    </row>
    <row r="15" spans="1:102" s="9" customFormat="1" ht="33" customHeight="1" x14ac:dyDescent="0.2">
      <c r="A15" s="18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 t="s">
        <v>8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25" t="s">
        <v>9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s="9" customFormat="1" ht="50.25" customHeight="1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4" t="s">
        <v>10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 t="s">
        <v>13</v>
      </c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5"/>
    </row>
    <row r="17" spans="1:102" s="10" customFormat="1" ht="18.75" x14ac:dyDescent="0.2">
      <c r="A17" s="11" t="s">
        <v>22</v>
      </c>
      <c r="B17" s="11"/>
      <c r="C17" s="11"/>
      <c r="D17" s="11"/>
      <c r="E17" s="11"/>
      <c r="F17" s="11"/>
      <c r="G17" s="11"/>
      <c r="H17" s="11"/>
      <c r="I17" s="12" t="s">
        <v>12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3"/>
      <c r="BB17" s="14" t="s">
        <v>11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5">
        <f>SUM(BU18+BU19+BU20+BU21)</f>
        <v>1589.8</v>
      </c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>
        <f>SUM(CJ18+CJ19+CJ20+CJ21)</f>
        <v>1589.8</v>
      </c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</row>
    <row r="18" spans="1:102" s="10" customFormat="1" ht="71.25" customHeight="1" x14ac:dyDescent="0.2">
      <c r="A18" s="11" t="s">
        <v>23</v>
      </c>
      <c r="B18" s="11"/>
      <c r="C18" s="11"/>
      <c r="D18" s="11"/>
      <c r="E18" s="11"/>
      <c r="F18" s="11"/>
      <c r="G18" s="11"/>
      <c r="H18" s="11"/>
      <c r="I18" s="12" t="s">
        <v>14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3"/>
      <c r="BB18" s="33" t="s">
        <v>11</v>
      </c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28">
        <v>754.75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>
        <f>BU18</f>
        <v>754.75</v>
      </c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9"/>
    </row>
    <row r="19" spans="1:102" s="10" customFormat="1" ht="71.25" customHeight="1" x14ac:dyDescent="0.2">
      <c r="A19" s="30" t="s">
        <v>24</v>
      </c>
      <c r="B19" s="30"/>
      <c r="C19" s="30"/>
      <c r="D19" s="30"/>
      <c r="E19" s="30"/>
      <c r="F19" s="30"/>
      <c r="G19" s="30"/>
      <c r="H19" s="30"/>
      <c r="I19" s="31" t="s">
        <v>15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2"/>
      <c r="BB19" s="14" t="s">
        <v>16</v>
      </c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5">
        <v>144.53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28">
        <f t="shared" ref="CJ19:CJ21" si="0">BU19</f>
        <v>144.53</v>
      </c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10" customFormat="1" ht="117.75" customHeight="1" x14ac:dyDescent="0.2">
      <c r="A20" s="11" t="s">
        <v>25</v>
      </c>
      <c r="B20" s="11"/>
      <c r="C20" s="11"/>
      <c r="D20" s="11"/>
      <c r="E20" s="11"/>
      <c r="F20" s="11"/>
      <c r="G20" s="11"/>
      <c r="H20" s="11"/>
      <c r="I20" s="12" t="s">
        <v>30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3"/>
      <c r="BB20" s="33" t="s">
        <v>16</v>
      </c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15">
        <v>128.47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28">
        <f t="shared" si="0"/>
        <v>128.47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10" customFormat="1" ht="132.75" customHeight="1" x14ac:dyDescent="0.2">
      <c r="A21" s="11" t="s">
        <v>26</v>
      </c>
      <c r="B21" s="11"/>
      <c r="C21" s="11"/>
      <c r="D21" s="11"/>
      <c r="E21" s="11"/>
      <c r="F21" s="11"/>
      <c r="G21" s="11"/>
      <c r="H21" s="11"/>
      <c r="I21" s="12" t="s">
        <v>17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3"/>
      <c r="BB21" s="33" t="s">
        <v>11</v>
      </c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15">
        <v>562.04999999999995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28">
        <f t="shared" si="0"/>
        <v>562.04999999999995</v>
      </c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10" customFormat="1" ht="197.25" customHeight="1" x14ac:dyDescent="0.2">
      <c r="A22" s="11" t="s">
        <v>27</v>
      </c>
      <c r="B22" s="11"/>
      <c r="C22" s="11"/>
      <c r="D22" s="11"/>
      <c r="E22" s="11"/>
      <c r="F22" s="11"/>
      <c r="G22" s="11"/>
      <c r="H22" s="11"/>
      <c r="I22" s="12" t="s">
        <v>32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3"/>
      <c r="BB22" s="33" t="s">
        <v>16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8"/>
    </row>
    <row r="23" spans="1:102" s="10" customFormat="1" ht="197.25" customHeight="1" x14ac:dyDescent="0.2">
      <c r="A23" s="30" t="s">
        <v>28</v>
      </c>
      <c r="B23" s="30"/>
      <c r="C23" s="30"/>
      <c r="D23" s="30"/>
      <c r="E23" s="30"/>
      <c r="F23" s="30"/>
      <c r="G23" s="30"/>
      <c r="H23" s="30"/>
      <c r="I23" s="31" t="s">
        <v>31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14" t="s">
        <v>16</v>
      </c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39">
        <v>1051938.2</v>
      </c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>
        <f>BU23</f>
        <v>1051938.2</v>
      </c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40"/>
    </row>
    <row r="24" spans="1:102" s="10" customFormat="1" ht="164.25" customHeight="1" x14ac:dyDescent="0.2">
      <c r="A24" s="11" t="s">
        <v>29</v>
      </c>
      <c r="B24" s="11"/>
      <c r="C24" s="11"/>
      <c r="D24" s="11"/>
      <c r="E24" s="11"/>
      <c r="F24" s="11"/>
      <c r="G24" s="11"/>
      <c r="H24" s="11"/>
      <c r="I24" s="12" t="s">
        <v>33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3"/>
      <c r="BB24" s="33" t="s">
        <v>11</v>
      </c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7">
        <v>761.1</v>
      </c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>
        <f>BU24</f>
        <v>761.1</v>
      </c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8"/>
    </row>
    <row r="25" spans="1:102" ht="4.5" customHeight="1" x14ac:dyDescent="0.25"/>
    <row r="26" spans="1:102" ht="44.25" customHeight="1" x14ac:dyDescent="0.25">
      <c r="A26" s="34" t="s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</row>
    <row r="27" spans="1:102" ht="3" customHeight="1" x14ac:dyDescent="0.25"/>
  </sheetData>
  <mergeCells count="52">
    <mergeCell ref="A26:CX26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I23:BA23"/>
    <mergeCell ref="BB23:BT23"/>
    <mergeCell ref="BU23:CI23"/>
    <mergeCell ref="CJ23:CX23"/>
    <mergeCell ref="A22:H22"/>
    <mergeCell ref="I22:BA22"/>
    <mergeCell ref="BB22:BT22"/>
    <mergeCell ref="BU22:CI22"/>
    <mergeCell ref="CJ20:CX20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CJ18:CX18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A17:H17"/>
    <mergeCell ref="I17:BA17"/>
    <mergeCell ref="BB17:BT17"/>
    <mergeCell ref="BU17:CI17"/>
    <mergeCell ref="CJ17:CX17"/>
  </mergeCells>
  <pageMargins left="0.78740157480314965" right="0.70866141732283472" top="0.59055118110236227" bottom="0.39370078740157483" header="0.19685039370078741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4"/>
  <sheetViews>
    <sheetView view="pageBreakPreview" topLeftCell="A24" zoomScaleNormal="100" zoomScaleSheetLayoutView="100" workbookViewId="0">
      <selection activeCell="AS30" sqref="AS30:BL30"/>
    </sheetView>
  </sheetViews>
  <sheetFormatPr defaultColWidth="0.85546875" defaultRowHeight="15" x14ac:dyDescent="0.25"/>
  <cols>
    <col min="1" max="38" width="0.85546875" style="2"/>
    <col min="39" max="39" width="10" style="2" customWidth="1"/>
    <col min="40" max="16384" width="0.85546875" style="2"/>
  </cols>
  <sheetData>
    <row r="1" spans="1:102" s="1" customFormat="1" ht="12.75" x14ac:dyDescent="0.2">
      <c r="BN1" s="1" t="s">
        <v>77</v>
      </c>
    </row>
    <row r="2" spans="1:102" s="1" customFormat="1" ht="41.25" customHeight="1" x14ac:dyDescent="0.2">
      <c r="BN2" s="16" t="s">
        <v>1</v>
      </c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5.25" customHeight="1" x14ac:dyDescent="0.2"/>
    <row r="4" spans="1:102" s="8" customFormat="1" ht="12" x14ac:dyDescent="0.2">
      <c r="BN4" s="8" t="s">
        <v>20</v>
      </c>
    </row>
    <row r="5" spans="1:102" s="8" customFormat="1" ht="12" x14ac:dyDescent="0.2">
      <c r="BN5" s="8" t="s">
        <v>21</v>
      </c>
    </row>
    <row r="6" spans="1:102" s="1" customFormat="1" ht="12.75" x14ac:dyDescent="0.2"/>
    <row r="7" spans="1:102" s="3" customFormat="1" ht="16.5" x14ac:dyDescent="0.25">
      <c r="CX7" s="4"/>
    </row>
    <row r="8" spans="1:102" s="3" customFormat="1" ht="20.25" customHeight="1" x14ac:dyDescent="0.25"/>
    <row r="9" spans="1:102" s="5" customFormat="1" ht="18.75" x14ac:dyDescent="0.3">
      <c r="A9" s="26" t="s">
        <v>76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</row>
    <row r="10" spans="1:102" s="6" customFormat="1" ht="18.75" customHeight="1" x14ac:dyDescent="0.3">
      <c r="A10" s="73" t="s">
        <v>75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</row>
    <row r="11" spans="1:102" ht="13.5" customHeight="1" x14ac:dyDescent="0.25"/>
    <row r="12" spans="1:102" s="9" customFormat="1" ht="114" customHeight="1" x14ac:dyDescent="0.2">
      <c r="A12" s="36" t="s">
        <v>74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72"/>
      <c r="AS12" s="24" t="s">
        <v>73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 t="s">
        <v>72</v>
      </c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25" t="s">
        <v>71</v>
      </c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10" customFormat="1" ht="50.1" customHeight="1" x14ac:dyDescent="0.2">
      <c r="A13" s="68" t="s">
        <v>70</v>
      </c>
      <c r="B13" s="68"/>
      <c r="C13" s="68"/>
      <c r="D13" s="68"/>
      <c r="E13" s="68"/>
      <c r="F13" s="68"/>
      <c r="G13" s="68"/>
      <c r="H13" s="68"/>
      <c r="I13" s="67" t="s">
        <v>69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6"/>
      <c r="AS13" s="64">
        <v>830224.4</v>
      </c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5">
        <v>1100</v>
      </c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4">
        <f>AS13/BM13</f>
        <v>754.74945454545457</v>
      </c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71"/>
    </row>
    <row r="14" spans="1:102" s="10" customFormat="1" ht="20.100000000000001" customHeight="1" x14ac:dyDescent="0.2">
      <c r="A14" s="57"/>
      <c r="B14" s="57"/>
      <c r="C14" s="57"/>
      <c r="D14" s="57"/>
      <c r="E14" s="57"/>
      <c r="F14" s="57"/>
      <c r="G14" s="57"/>
      <c r="H14" s="57"/>
      <c r="I14" s="62" t="s">
        <v>10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1"/>
      <c r="AS14" s="60">
        <f>AS13</f>
        <v>830224.4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59">
        <f>BM13</f>
        <v>1100</v>
      </c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60">
        <f>CG13</f>
        <v>754.74945454545457</v>
      </c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70"/>
    </row>
    <row r="15" spans="1:102" s="10" customFormat="1" ht="20.100000000000001" customHeight="1" x14ac:dyDescent="0.2">
      <c r="A15" s="30"/>
      <c r="B15" s="30"/>
      <c r="C15" s="30"/>
      <c r="D15" s="30"/>
      <c r="E15" s="30"/>
      <c r="F15" s="30"/>
      <c r="G15" s="30"/>
      <c r="H15" s="30"/>
      <c r="I15" s="56" t="s">
        <v>53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5"/>
      <c r="AS15" s="15">
        <f>AS13</f>
        <v>830224.4</v>
      </c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4">
        <f>BM13</f>
        <v>1100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5">
        <f>CG13</f>
        <v>754.74945454545457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40"/>
    </row>
    <row r="16" spans="1:102" s="10" customFormat="1" ht="49.5" customHeight="1" x14ac:dyDescent="0.2">
      <c r="A16" s="11" t="s">
        <v>68</v>
      </c>
      <c r="B16" s="11"/>
      <c r="C16" s="11"/>
      <c r="D16" s="11"/>
      <c r="E16" s="11"/>
      <c r="F16" s="11"/>
      <c r="G16" s="11"/>
      <c r="H16" s="11"/>
      <c r="I16" s="12" t="s">
        <v>67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8"/>
    </row>
    <row r="17" spans="1:102" s="10" customFormat="1" ht="50.25" customHeight="1" x14ac:dyDescent="0.2">
      <c r="A17" s="68" t="s">
        <v>66</v>
      </c>
      <c r="B17" s="68"/>
      <c r="C17" s="68"/>
      <c r="D17" s="68"/>
      <c r="E17" s="68"/>
      <c r="F17" s="68"/>
      <c r="G17" s="68"/>
      <c r="H17" s="68"/>
      <c r="I17" s="67" t="s">
        <v>65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71"/>
    </row>
    <row r="18" spans="1:102" s="10" customFormat="1" ht="21.75" customHeight="1" x14ac:dyDescent="0.2">
      <c r="A18" s="57"/>
      <c r="B18" s="57"/>
      <c r="C18" s="57"/>
      <c r="D18" s="57"/>
      <c r="E18" s="57"/>
      <c r="F18" s="57"/>
      <c r="G18" s="57"/>
      <c r="H18" s="57"/>
      <c r="I18" s="62" t="s">
        <v>64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1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70"/>
    </row>
    <row r="19" spans="1:102" s="10" customFormat="1" ht="21.75" customHeight="1" x14ac:dyDescent="0.2">
      <c r="A19" s="57"/>
      <c r="B19" s="57"/>
      <c r="C19" s="57"/>
      <c r="D19" s="57"/>
      <c r="E19" s="57"/>
      <c r="F19" s="57"/>
      <c r="G19" s="57"/>
      <c r="H19" s="57"/>
      <c r="I19" s="62" t="s">
        <v>63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1"/>
      <c r="AS19" s="59">
        <v>2487070.2999999998</v>
      </c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>
        <f>BM13</f>
        <v>1100</v>
      </c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60">
        <v>1130.5</v>
      </c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58"/>
    </row>
    <row r="20" spans="1:102" s="10" customFormat="1" ht="35.25" customHeight="1" x14ac:dyDescent="0.2">
      <c r="A20" s="57"/>
      <c r="B20" s="57"/>
      <c r="C20" s="57"/>
      <c r="D20" s="57"/>
      <c r="E20" s="57"/>
      <c r="F20" s="57"/>
      <c r="G20" s="57"/>
      <c r="H20" s="57"/>
      <c r="I20" s="62" t="s">
        <v>62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70"/>
    </row>
    <row r="21" spans="1:102" s="10" customFormat="1" ht="81" customHeight="1" x14ac:dyDescent="0.2">
      <c r="A21" s="57"/>
      <c r="B21" s="57"/>
      <c r="C21" s="57"/>
      <c r="D21" s="57"/>
      <c r="E21" s="57"/>
      <c r="F21" s="57"/>
      <c r="G21" s="57"/>
      <c r="H21" s="57"/>
      <c r="I21" s="62" t="s">
        <v>61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1"/>
      <c r="AS21" s="59">
        <v>21068034.399999999</v>
      </c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>
        <f>BM13</f>
        <v>1100</v>
      </c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60">
        <v>9576.3799999999992</v>
      </c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58"/>
    </row>
    <row r="22" spans="1:102" s="10" customFormat="1" ht="50.25" customHeight="1" x14ac:dyDescent="0.2">
      <c r="A22" s="30"/>
      <c r="B22" s="30"/>
      <c r="C22" s="30"/>
      <c r="D22" s="30"/>
      <c r="E22" s="30"/>
      <c r="F22" s="30"/>
      <c r="G22" s="30"/>
      <c r="H22" s="30"/>
      <c r="I22" s="56" t="s">
        <v>60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5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40"/>
    </row>
    <row r="23" spans="1:102" s="10" customFormat="1" ht="53.25" customHeight="1" x14ac:dyDescent="0.2">
      <c r="A23" s="68" t="s">
        <v>59</v>
      </c>
      <c r="B23" s="68"/>
      <c r="C23" s="68"/>
      <c r="D23" s="68"/>
      <c r="E23" s="68"/>
      <c r="F23" s="68"/>
      <c r="G23" s="68"/>
      <c r="H23" s="68"/>
      <c r="I23" s="67" t="s">
        <v>58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6"/>
      <c r="AS23" s="64">
        <v>158979.1</v>
      </c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5">
        <f>BM13</f>
        <v>1100</v>
      </c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4">
        <f>AS23/BM23</f>
        <v>144.52645454545456</v>
      </c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3"/>
    </row>
    <row r="24" spans="1:102" s="10" customFormat="1" ht="20.100000000000001" customHeight="1" x14ac:dyDescent="0.2">
      <c r="A24" s="57"/>
      <c r="B24" s="57"/>
      <c r="C24" s="57"/>
      <c r="D24" s="57"/>
      <c r="E24" s="57"/>
      <c r="F24" s="57"/>
      <c r="G24" s="57"/>
      <c r="H24" s="57"/>
      <c r="I24" s="62" t="s">
        <v>10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1"/>
      <c r="AS24" s="60">
        <f>AS23</f>
        <v>158979.1</v>
      </c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>
        <f>BM23</f>
        <v>1100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8">
        <f>CG23</f>
        <v>144.52645454545456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</row>
    <row r="25" spans="1:102" s="10" customFormat="1" ht="20.100000000000001" customHeight="1" x14ac:dyDescent="0.2">
      <c r="A25" s="30"/>
      <c r="B25" s="30"/>
      <c r="C25" s="30"/>
      <c r="D25" s="30"/>
      <c r="E25" s="30"/>
      <c r="F25" s="30"/>
      <c r="G25" s="30"/>
      <c r="H25" s="30"/>
      <c r="I25" s="56" t="s">
        <v>53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5"/>
      <c r="AS25" s="15">
        <f>AS23</f>
        <v>158979.1</v>
      </c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>
        <f>BM23</f>
        <v>1100</v>
      </c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54">
        <f>CG23</f>
        <v>144.52645454545456</v>
      </c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pans="1:102" s="10" customFormat="1" ht="81.75" customHeight="1" x14ac:dyDescent="0.2">
      <c r="A26" s="68" t="s">
        <v>57</v>
      </c>
      <c r="B26" s="68"/>
      <c r="C26" s="68"/>
      <c r="D26" s="68"/>
      <c r="E26" s="68"/>
      <c r="F26" s="68"/>
      <c r="G26" s="68"/>
      <c r="H26" s="68"/>
      <c r="I26" s="67" t="s">
        <v>56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6"/>
      <c r="AS26" s="69">
        <v>141314.79999999999</v>
      </c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5">
        <f>BM13</f>
        <v>1100</v>
      </c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4">
        <f>AS26/BM26</f>
        <v>128.46799999999999</v>
      </c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3"/>
    </row>
    <row r="27" spans="1:102" s="10" customFormat="1" ht="20.100000000000001" customHeight="1" x14ac:dyDescent="0.2">
      <c r="A27" s="57"/>
      <c r="B27" s="57"/>
      <c r="C27" s="57"/>
      <c r="D27" s="57"/>
      <c r="E27" s="57"/>
      <c r="F27" s="57"/>
      <c r="G27" s="57"/>
      <c r="H27" s="57"/>
      <c r="I27" s="62" t="s">
        <v>10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1"/>
      <c r="AS27" s="60">
        <f>AS26</f>
        <v>141314.79999999999</v>
      </c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>
        <f>BM26</f>
        <v>1100</v>
      </c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8">
        <f>CG26</f>
        <v>128.46799999999999</v>
      </c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</row>
    <row r="28" spans="1:102" s="10" customFormat="1" ht="20.100000000000001" customHeight="1" x14ac:dyDescent="0.2">
      <c r="A28" s="30"/>
      <c r="B28" s="30"/>
      <c r="C28" s="30"/>
      <c r="D28" s="30"/>
      <c r="E28" s="30"/>
      <c r="F28" s="30"/>
      <c r="G28" s="30"/>
      <c r="H28" s="30"/>
      <c r="I28" s="56" t="s">
        <v>53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5"/>
      <c r="AS28" s="15">
        <f>AS26</f>
        <v>141314.79999999999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>
        <f>BM26</f>
        <v>1100</v>
      </c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54">
        <f>CG26</f>
        <v>128.46799999999999</v>
      </c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</row>
    <row r="29" spans="1:102" s="10" customFormat="1" ht="177" customHeight="1" x14ac:dyDescent="0.2">
      <c r="A29" s="68" t="s">
        <v>55</v>
      </c>
      <c r="B29" s="68"/>
      <c r="C29" s="68"/>
      <c r="D29" s="68"/>
      <c r="E29" s="68"/>
      <c r="F29" s="68"/>
      <c r="G29" s="68"/>
      <c r="H29" s="68"/>
      <c r="I29" s="67" t="s">
        <v>54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6"/>
      <c r="AS29" s="65">
        <v>618252.19999999995</v>
      </c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>
        <f>BM13</f>
        <v>1100</v>
      </c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4">
        <f>AS29/BM29</f>
        <v>562.04745454545446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3"/>
    </row>
    <row r="30" spans="1:102" s="10" customFormat="1" ht="20.100000000000001" customHeight="1" x14ac:dyDescent="0.2">
      <c r="A30" s="57"/>
      <c r="B30" s="57"/>
      <c r="C30" s="57"/>
      <c r="D30" s="57"/>
      <c r="E30" s="57"/>
      <c r="F30" s="57"/>
      <c r="G30" s="57"/>
      <c r="H30" s="57"/>
      <c r="I30" s="62" t="s">
        <v>10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1"/>
      <c r="AS30" s="60">
        <f>AS29</f>
        <v>618252.19999999995</v>
      </c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>
        <f>BM29</f>
        <v>1100</v>
      </c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8">
        <f>CG29</f>
        <v>562.04745454545446</v>
      </c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</row>
    <row r="31" spans="1:102" s="10" customFormat="1" ht="20.100000000000001" customHeight="1" x14ac:dyDescent="0.2">
      <c r="A31" s="30"/>
      <c r="B31" s="30"/>
      <c r="C31" s="30"/>
      <c r="D31" s="30"/>
      <c r="E31" s="30"/>
      <c r="F31" s="30"/>
      <c r="G31" s="30"/>
      <c r="H31" s="30"/>
      <c r="I31" s="56" t="s">
        <v>53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5"/>
      <c r="AS31" s="15">
        <f>AS29</f>
        <v>618252.19999999995</v>
      </c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>
        <f>BM29</f>
        <v>1100</v>
      </c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54">
        <f>CG29</f>
        <v>562.04745454545446</v>
      </c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</row>
    <row r="32" spans="1:102" ht="4.5" customHeight="1" x14ac:dyDescent="0.25"/>
    <row r="33" spans="1:102" ht="27.75" customHeight="1" x14ac:dyDescent="0.25">
      <c r="A33" s="34" t="s">
        <v>52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</row>
    <row r="34" spans="1:102" ht="3" customHeight="1" x14ac:dyDescent="0.25"/>
  </sheetData>
  <mergeCells count="103"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CG25:CX25"/>
    <mergeCell ref="A24:H24"/>
    <mergeCell ref="I24:AR24"/>
    <mergeCell ref="AS24:BL24"/>
    <mergeCell ref="BM24:CF24"/>
    <mergeCell ref="CG29:CX29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I30:AR30"/>
    <mergeCell ref="BM23:CF23"/>
    <mergeCell ref="A26:H26"/>
    <mergeCell ref="I26:AR26"/>
    <mergeCell ref="AS26:BL26"/>
    <mergeCell ref="BM26:CF26"/>
    <mergeCell ref="BM12:CF12"/>
    <mergeCell ref="CG12:CX12"/>
    <mergeCell ref="A17:H17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BM20:CF20"/>
    <mergeCell ref="A33:CX33"/>
    <mergeCell ref="A22:H22"/>
    <mergeCell ref="I22:AR22"/>
    <mergeCell ref="AS22:BL22"/>
    <mergeCell ref="BM22:CF22"/>
    <mergeCell ref="CG22:CX22"/>
    <mergeCell ref="CG26:CX26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CG14:CX14"/>
    <mergeCell ref="CG15:CX15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</mergeCells>
  <pageMargins left="0.78740157480314965" right="0.70866141732283472" top="0.59055118110236227" bottom="0.39370078740157483" header="0.19685039370078741" footer="0.1968503937007874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view="pageBreakPreview" topLeftCell="A28" zoomScaleNormal="100" zoomScaleSheetLayoutView="100" workbookViewId="0">
      <selection activeCell="CD39" sqref="CD39:CX39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O1" s="1" t="s">
        <v>108</v>
      </c>
    </row>
    <row r="2" spans="1:102" s="1" customFormat="1" ht="40.5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5.25" customHeight="1" x14ac:dyDescent="0.2"/>
    <row r="4" spans="1:102" s="8" customFormat="1" ht="12" x14ac:dyDescent="0.2">
      <c r="BO4" s="8" t="s">
        <v>20</v>
      </c>
    </row>
    <row r="5" spans="1:102" s="8" customFormat="1" ht="12" x14ac:dyDescent="0.2">
      <c r="BO5" s="8" t="s">
        <v>21</v>
      </c>
    </row>
    <row r="6" spans="1:102" s="1" customFormat="1" ht="12.75" x14ac:dyDescent="0.2"/>
    <row r="7" spans="1:102" s="3" customFormat="1" ht="16.5" x14ac:dyDescent="0.25">
      <c r="CX7" s="4"/>
    </row>
    <row r="8" spans="1:102" s="3" customFormat="1" ht="21" customHeight="1" x14ac:dyDescent="0.25"/>
    <row r="9" spans="1:102" s="5" customFormat="1" ht="18.75" x14ac:dyDescent="0.3">
      <c r="A9" s="26" t="s">
        <v>107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</row>
    <row r="10" spans="1:102" s="6" customFormat="1" ht="39.75" customHeight="1" x14ac:dyDescent="0.3">
      <c r="A10" s="27" t="s">
        <v>106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pans="1:102" s="89" customFormat="1" ht="15.75" x14ac:dyDescent="0.25"/>
    <row r="12" spans="1:102" s="3" customFormat="1" ht="16.5" x14ac:dyDescent="0.25">
      <c r="CX12" s="4" t="s">
        <v>105</v>
      </c>
    </row>
    <row r="13" spans="1:102" s="89" customFormat="1" ht="6" customHeight="1" thickBot="1" x14ac:dyDescent="0.3"/>
    <row r="14" spans="1:102" s="9" customFormat="1" ht="64.5" customHeight="1" x14ac:dyDescent="0.2">
      <c r="A14" s="88" t="s">
        <v>104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 t="s">
        <v>103</v>
      </c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 t="s">
        <v>102</v>
      </c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6"/>
    </row>
    <row r="15" spans="1:102" s="10" customFormat="1" ht="36" customHeight="1" x14ac:dyDescent="0.2">
      <c r="A15" s="82" t="s">
        <v>70</v>
      </c>
      <c r="B15" s="33"/>
      <c r="C15" s="33"/>
      <c r="D15" s="33"/>
      <c r="E15" s="33"/>
      <c r="F15" s="33"/>
      <c r="G15" s="33"/>
      <c r="H15" s="33"/>
      <c r="I15" s="81" t="s">
        <v>101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0">
        <f>BJ17+BJ18+BJ19+BJ20+BJ21+BJ25</f>
        <v>1748770.5</v>
      </c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>
        <f>BJ15</f>
        <v>1748770.5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79"/>
    </row>
    <row r="16" spans="1:102" s="10" customFormat="1" ht="21.75" customHeight="1" x14ac:dyDescent="0.2">
      <c r="A16" s="82"/>
      <c r="B16" s="33"/>
      <c r="C16" s="33"/>
      <c r="D16" s="33"/>
      <c r="E16" s="33"/>
      <c r="F16" s="33"/>
      <c r="G16" s="33"/>
      <c r="H16" s="33"/>
      <c r="I16" s="81" t="s">
        <v>85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79"/>
    </row>
    <row r="17" spans="1:102" s="10" customFormat="1" ht="21.75" customHeight="1" x14ac:dyDescent="0.2">
      <c r="A17" s="82"/>
      <c r="B17" s="33"/>
      <c r="C17" s="33"/>
      <c r="D17" s="33"/>
      <c r="E17" s="33"/>
      <c r="F17" s="33"/>
      <c r="G17" s="33"/>
      <c r="H17" s="33"/>
      <c r="I17" s="84" t="s">
        <v>100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0">
        <v>10975.2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>
        <f>BJ17</f>
        <v>10975.2</v>
      </c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79"/>
    </row>
    <row r="18" spans="1:102" s="10" customFormat="1" ht="21.75" customHeight="1" x14ac:dyDescent="0.2">
      <c r="A18" s="82"/>
      <c r="B18" s="33"/>
      <c r="C18" s="33"/>
      <c r="D18" s="33"/>
      <c r="E18" s="33"/>
      <c r="F18" s="33"/>
      <c r="G18" s="33"/>
      <c r="H18" s="33"/>
      <c r="I18" s="84" t="s">
        <v>99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0">
        <v>2317.9</v>
      </c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>
        <f>BJ18</f>
        <v>2317.9</v>
      </c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79"/>
    </row>
    <row r="19" spans="1:102" s="10" customFormat="1" ht="21.75" customHeight="1" x14ac:dyDescent="0.2">
      <c r="A19" s="82"/>
      <c r="B19" s="33"/>
      <c r="C19" s="33"/>
      <c r="D19" s="33"/>
      <c r="E19" s="33"/>
      <c r="F19" s="33"/>
      <c r="G19" s="33"/>
      <c r="H19" s="33"/>
      <c r="I19" s="84" t="s">
        <v>98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0">
        <v>713886.6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>
        <f>BJ19</f>
        <v>713886.6</v>
      </c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79"/>
    </row>
    <row r="20" spans="1:102" s="10" customFormat="1" ht="21.75" customHeight="1" x14ac:dyDescent="0.2">
      <c r="A20" s="82"/>
      <c r="B20" s="33"/>
      <c r="C20" s="33"/>
      <c r="D20" s="33"/>
      <c r="E20" s="33"/>
      <c r="F20" s="33"/>
      <c r="G20" s="33"/>
      <c r="H20" s="33"/>
      <c r="I20" s="84" t="s">
        <v>97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0">
        <v>215593.7</v>
      </c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>
        <f>BJ20</f>
        <v>215593.7</v>
      </c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79"/>
    </row>
    <row r="21" spans="1:102" s="10" customFormat="1" ht="21.75" customHeight="1" x14ac:dyDescent="0.2">
      <c r="A21" s="82"/>
      <c r="B21" s="33"/>
      <c r="C21" s="33"/>
      <c r="D21" s="33"/>
      <c r="E21" s="33"/>
      <c r="F21" s="33"/>
      <c r="G21" s="33"/>
      <c r="H21" s="33"/>
      <c r="I21" s="84" t="s">
        <v>96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0">
        <f>SUM(BJ23:CC24)</f>
        <v>0</v>
      </c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>
        <f>BJ21</f>
        <v>0</v>
      </c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79"/>
    </row>
    <row r="22" spans="1:102" s="10" customFormat="1" ht="21.75" customHeight="1" x14ac:dyDescent="0.2">
      <c r="A22" s="82"/>
      <c r="B22" s="33"/>
      <c r="C22" s="33"/>
      <c r="D22" s="33"/>
      <c r="E22" s="33"/>
      <c r="F22" s="33"/>
      <c r="G22" s="33"/>
      <c r="H22" s="33"/>
      <c r="I22" s="84" t="s">
        <v>95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79"/>
    </row>
    <row r="23" spans="1:102" s="10" customFormat="1" ht="36.75" customHeight="1" x14ac:dyDescent="0.2">
      <c r="A23" s="82"/>
      <c r="B23" s="33"/>
      <c r="C23" s="33"/>
      <c r="D23" s="33"/>
      <c r="E23" s="33"/>
      <c r="F23" s="33"/>
      <c r="G23" s="33"/>
      <c r="H23" s="33"/>
      <c r="I23" s="83" t="s">
        <v>94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79"/>
    </row>
    <row r="24" spans="1:102" s="10" customFormat="1" ht="54" customHeight="1" x14ac:dyDescent="0.2">
      <c r="A24" s="82"/>
      <c r="B24" s="33"/>
      <c r="C24" s="33"/>
      <c r="D24" s="33"/>
      <c r="E24" s="33"/>
      <c r="F24" s="33"/>
      <c r="G24" s="33"/>
      <c r="H24" s="33"/>
      <c r="I24" s="83" t="s">
        <v>93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79"/>
    </row>
    <row r="25" spans="1:102" s="10" customFormat="1" ht="36.75" customHeight="1" x14ac:dyDescent="0.2">
      <c r="A25" s="82"/>
      <c r="B25" s="33"/>
      <c r="C25" s="33"/>
      <c r="D25" s="33"/>
      <c r="E25" s="33"/>
      <c r="F25" s="33"/>
      <c r="G25" s="33"/>
      <c r="H25" s="33"/>
      <c r="I25" s="83" t="s">
        <v>92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0">
        <v>805997.1</v>
      </c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>
        <f>BJ25</f>
        <v>805997.1</v>
      </c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79"/>
    </row>
    <row r="26" spans="1:102" s="10" customFormat="1" ht="21.75" customHeight="1" x14ac:dyDescent="0.2">
      <c r="A26" s="82"/>
      <c r="B26" s="33"/>
      <c r="C26" s="33"/>
      <c r="D26" s="33"/>
      <c r="E26" s="33"/>
      <c r="F26" s="33"/>
      <c r="G26" s="33"/>
      <c r="H26" s="33"/>
      <c r="I26" s="83" t="s">
        <v>85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79"/>
    </row>
    <row r="27" spans="1:102" s="10" customFormat="1" ht="21.75" customHeight="1" x14ac:dyDescent="0.2">
      <c r="A27" s="82"/>
      <c r="B27" s="33"/>
      <c r="C27" s="33"/>
      <c r="D27" s="33"/>
      <c r="E27" s="33"/>
      <c r="F27" s="33"/>
      <c r="G27" s="33"/>
      <c r="H27" s="33"/>
      <c r="I27" s="85" t="s">
        <v>91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79"/>
    </row>
    <row r="28" spans="1:102" s="10" customFormat="1" ht="36" customHeight="1" x14ac:dyDescent="0.2">
      <c r="A28" s="82"/>
      <c r="B28" s="33"/>
      <c r="C28" s="33"/>
      <c r="D28" s="33"/>
      <c r="E28" s="33"/>
      <c r="F28" s="33"/>
      <c r="G28" s="33"/>
      <c r="H28" s="33"/>
      <c r="I28" s="85" t="s">
        <v>90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79"/>
    </row>
    <row r="29" spans="1:102" s="10" customFormat="1" ht="54" customHeight="1" x14ac:dyDescent="0.2">
      <c r="A29" s="82"/>
      <c r="B29" s="33"/>
      <c r="C29" s="33"/>
      <c r="D29" s="33"/>
      <c r="E29" s="33"/>
      <c r="F29" s="33"/>
      <c r="G29" s="33"/>
      <c r="H29" s="33"/>
      <c r="I29" s="85" t="s">
        <v>89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79"/>
    </row>
    <row r="30" spans="1:102" s="10" customFormat="1" ht="22.5" customHeight="1" x14ac:dyDescent="0.2">
      <c r="A30" s="82"/>
      <c r="B30" s="33"/>
      <c r="C30" s="33"/>
      <c r="D30" s="33"/>
      <c r="E30" s="33"/>
      <c r="F30" s="33"/>
      <c r="G30" s="33"/>
      <c r="H30" s="33"/>
      <c r="I30" s="85" t="s">
        <v>88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79"/>
    </row>
    <row r="31" spans="1:102" s="10" customFormat="1" ht="36.75" customHeight="1" x14ac:dyDescent="0.2">
      <c r="A31" s="82"/>
      <c r="B31" s="33"/>
      <c r="C31" s="33"/>
      <c r="D31" s="33"/>
      <c r="E31" s="33"/>
      <c r="F31" s="33"/>
      <c r="G31" s="33"/>
      <c r="H31" s="33"/>
      <c r="I31" s="85" t="s">
        <v>87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79"/>
    </row>
    <row r="32" spans="1:102" s="10" customFormat="1" ht="21.75" customHeight="1" x14ac:dyDescent="0.2">
      <c r="A32" s="82"/>
      <c r="B32" s="33"/>
      <c r="C32" s="33"/>
      <c r="D32" s="33"/>
      <c r="E32" s="33"/>
      <c r="F32" s="33"/>
      <c r="G32" s="33"/>
      <c r="H32" s="33"/>
      <c r="I32" s="84" t="s">
        <v>86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79"/>
    </row>
    <row r="33" spans="1:102" s="10" customFormat="1" ht="21.75" customHeight="1" x14ac:dyDescent="0.2">
      <c r="A33" s="82"/>
      <c r="B33" s="33"/>
      <c r="C33" s="33"/>
      <c r="D33" s="33"/>
      <c r="E33" s="33"/>
      <c r="F33" s="33"/>
      <c r="G33" s="33"/>
      <c r="H33" s="33"/>
      <c r="I33" s="84" t="s">
        <v>85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79"/>
    </row>
    <row r="34" spans="1:102" s="10" customFormat="1" ht="21.75" customHeight="1" x14ac:dyDescent="0.2">
      <c r="A34" s="82"/>
      <c r="B34" s="33"/>
      <c r="C34" s="33"/>
      <c r="D34" s="33"/>
      <c r="E34" s="33"/>
      <c r="F34" s="33"/>
      <c r="G34" s="33"/>
      <c r="H34" s="33"/>
      <c r="I34" s="83" t="s">
        <v>84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79"/>
    </row>
    <row r="35" spans="1:102" s="10" customFormat="1" ht="21.75" customHeight="1" x14ac:dyDescent="0.2">
      <c r="A35" s="82"/>
      <c r="B35" s="33"/>
      <c r="C35" s="33"/>
      <c r="D35" s="33"/>
      <c r="E35" s="33"/>
      <c r="F35" s="33"/>
      <c r="G35" s="33"/>
      <c r="H35" s="33"/>
      <c r="I35" s="83" t="s">
        <v>83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79"/>
    </row>
    <row r="36" spans="1:102" s="10" customFormat="1" ht="21.75" customHeight="1" x14ac:dyDescent="0.2">
      <c r="A36" s="82"/>
      <c r="B36" s="33"/>
      <c r="C36" s="33"/>
      <c r="D36" s="33"/>
      <c r="E36" s="33"/>
      <c r="F36" s="33"/>
      <c r="G36" s="33"/>
      <c r="H36" s="33"/>
      <c r="I36" s="83" t="s">
        <v>82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79"/>
    </row>
    <row r="37" spans="1:102" s="10" customFormat="1" ht="37.5" customHeight="1" x14ac:dyDescent="0.2">
      <c r="A37" s="82"/>
      <c r="B37" s="33"/>
      <c r="C37" s="33"/>
      <c r="D37" s="33"/>
      <c r="E37" s="33"/>
      <c r="F37" s="33"/>
      <c r="G37" s="33"/>
      <c r="H37" s="33"/>
      <c r="I37" s="83" t="s">
        <v>81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79"/>
    </row>
    <row r="38" spans="1:102" s="10" customFormat="1" ht="101.25" customHeight="1" x14ac:dyDescent="0.2">
      <c r="A38" s="82" t="s">
        <v>68</v>
      </c>
      <c r="B38" s="33"/>
      <c r="C38" s="33"/>
      <c r="D38" s="33"/>
      <c r="E38" s="33"/>
      <c r="F38" s="33"/>
      <c r="G38" s="33"/>
      <c r="H38" s="33"/>
      <c r="I38" s="81" t="s">
        <v>80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0">
        <f>CD38</f>
        <v>12427831.07</v>
      </c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>
        <v>12427831.07</v>
      </c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79"/>
    </row>
    <row r="39" spans="1:102" s="10" customFormat="1" ht="24" customHeight="1" x14ac:dyDescent="0.2">
      <c r="A39" s="82" t="s">
        <v>66</v>
      </c>
      <c r="B39" s="33"/>
      <c r="C39" s="33"/>
      <c r="D39" s="33"/>
      <c r="E39" s="33"/>
      <c r="F39" s="33"/>
      <c r="G39" s="33"/>
      <c r="H39" s="33"/>
      <c r="I39" s="81" t="s">
        <v>79</v>
      </c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79"/>
    </row>
    <row r="40" spans="1:102" s="10" customFormat="1" ht="39.75" customHeight="1" thickBot="1" x14ac:dyDescent="0.25">
      <c r="A40" s="78"/>
      <c r="B40" s="75"/>
      <c r="C40" s="75"/>
      <c r="D40" s="75"/>
      <c r="E40" s="75"/>
      <c r="F40" s="75"/>
      <c r="G40" s="75"/>
      <c r="H40" s="75"/>
      <c r="I40" s="77" t="s">
        <v>78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6">
        <f>BJ39+BJ38+BJ15</f>
        <v>14176601.57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>
        <f>CD39+CD38+CD15</f>
        <v>14176601.57</v>
      </c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4"/>
    </row>
  </sheetData>
  <mergeCells count="110">
    <mergeCell ref="I38:BI38"/>
    <mergeCell ref="I26:BI26"/>
    <mergeCell ref="BJ26:CC26"/>
    <mergeCell ref="CD26:CX26"/>
    <mergeCell ref="A25:H25"/>
    <mergeCell ref="I25:BI25"/>
    <mergeCell ref="CD40:CX40"/>
    <mergeCell ref="A40:H40"/>
    <mergeCell ref="I40:BI40"/>
    <mergeCell ref="BJ40:CC40"/>
    <mergeCell ref="CD38:CX38"/>
    <mergeCell ref="A29:H29"/>
    <mergeCell ref="I29:BI29"/>
    <mergeCell ref="BJ29:CC29"/>
    <mergeCell ref="CD29:CX29"/>
    <mergeCell ref="A30:H30"/>
    <mergeCell ref="I30:BI30"/>
    <mergeCell ref="I31:BI31"/>
    <mergeCell ref="BJ31:CC31"/>
    <mergeCell ref="CD31:CX31"/>
    <mergeCell ref="A39:H39"/>
    <mergeCell ref="A31:H31"/>
    <mergeCell ref="BJ38:CC38"/>
    <mergeCell ref="I39:BI39"/>
    <mergeCell ref="BJ39:CC39"/>
    <mergeCell ref="CD39:CX39"/>
    <mergeCell ref="A38:H38"/>
    <mergeCell ref="BJ22:CC22"/>
    <mergeCell ref="CD22:CX22"/>
    <mergeCell ref="A23:H23"/>
    <mergeCell ref="BJ15:CC15"/>
    <mergeCell ref="A17:H17"/>
    <mergeCell ref="A16:H16"/>
    <mergeCell ref="I16:BI16"/>
    <mergeCell ref="BJ16:CC16"/>
    <mergeCell ref="BJ14:CC14"/>
    <mergeCell ref="CD19:CX19"/>
    <mergeCell ref="CD20:CX20"/>
    <mergeCell ref="CD16:CX16"/>
    <mergeCell ref="CD17:CX17"/>
    <mergeCell ref="A15:H15"/>
    <mergeCell ref="I15:BI15"/>
    <mergeCell ref="I17:BI17"/>
    <mergeCell ref="BJ17:CC17"/>
    <mergeCell ref="A19:H19"/>
    <mergeCell ref="I19:BI19"/>
    <mergeCell ref="BJ19:CC19"/>
    <mergeCell ref="A20:H20"/>
    <mergeCell ref="I20:BI20"/>
    <mergeCell ref="BJ20:CC20"/>
    <mergeCell ref="A22:H22"/>
    <mergeCell ref="I22:BI22"/>
    <mergeCell ref="CD23:CX23"/>
    <mergeCell ref="CD24:CX24"/>
    <mergeCell ref="BJ25:CC25"/>
    <mergeCell ref="BO2:CX2"/>
    <mergeCell ref="A14:BI14"/>
    <mergeCell ref="A10:CX10"/>
    <mergeCell ref="A9:CX9"/>
    <mergeCell ref="CD15:CX15"/>
    <mergeCell ref="I28:BI28"/>
    <mergeCell ref="BJ28:CC28"/>
    <mergeCell ref="CD28:CX28"/>
    <mergeCell ref="I23:BI23"/>
    <mergeCell ref="BJ23:CC23"/>
    <mergeCell ref="A24:H24"/>
    <mergeCell ref="I24:BI24"/>
    <mergeCell ref="BJ24:CC24"/>
    <mergeCell ref="CD25:CX25"/>
    <mergeCell ref="A26:H26"/>
    <mergeCell ref="BJ21:CC21"/>
    <mergeCell ref="CD21:CX21"/>
    <mergeCell ref="A33:H33"/>
    <mergeCell ref="BJ30:CC30"/>
    <mergeCell ref="CD30:CX30"/>
    <mergeCell ref="A27:H27"/>
    <mergeCell ref="I27:BI27"/>
    <mergeCell ref="BJ27:CC27"/>
    <mergeCell ref="CD27:CX27"/>
    <mergeCell ref="A28:H28"/>
    <mergeCell ref="A34:H34"/>
    <mergeCell ref="I34:BI34"/>
    <mergeCell ref="BJ34:CC34"/>
    <mergeCell ref="CD34:CX34"/>
    <mergeCell ref="A21:H21"/>
    <mergeCell ref="A18:H18"/>
    <mergeCell ref="I18:BI18"/>
    <mergeCell ref="BJ18:CC18"/>
    <mergeCell ref="CD18:CX18"/>
    <mergeCell ref="I21:BI21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CD14:CW14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"/>
  <sheetViews>
    <sheetView view="pageBreakPreview" zoomScaleNormal="100" zoomScaleSheetLayoutView="100" workbookViewId="0">
      <selection activeCell="BT14" sqref="BT14:CX14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O1" s="1" t="s">
        <v>117</v>
      </c>
    </row>
    <row r="2" spans="1:102" s="1" customFormat="1" ht="41.25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5.25" customHeight="1" x14ac:dyDescent="0.2"/>
    <row r="4" spans="1:102" s="8" customFormat="1" ht="12" x14ac:dyDescent="0.2">
      <c r="BO4" s="8" t="s">
        <v>20</v>
      </c>
    </row>
    <row r="5" spans="1:102" s="8" customFormat="1" ht="12" x14ac:dyDescent="0.2">
      <c r="BO5" s="8" t="s">
        <v>21</v>
      </c>
    </row>
    <row r="6" spans="1:102" s="1" customFormat="1" ht="12.75" x14ac:dyDescent="0.2"/>
    <row r="7" spans="1:102" s="3" customFormat="1" ht="16.5" x14ac:dyDescent="0.25">
      <c r="CX7" s="4"/>
    </row>
    <row r="8" spans="1:102" s="3" customFormat="1" ht="39" customHeight="1" x14ac:dyDescent="0.25"/>
    <row r="9" spans="1:102" s="5" customFormat="1" ht="18.75" x14ac:dyDescent="0.3">
      <c r="A9" s="26" t="s">
        <v>116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</row>
    <row r="10" spans="1:102" s="6" customFormat="1" ht="41.25" customHeight="1" x14ac:dyDescent="0.3">
      <c r="A10" s="27" t="s">
        <v>115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pans="1:102" s="3" customFormat="1" ht="16.5" x14ac:dyDescent="0.25"/>
    <row r="12" spans="1:102" s="9" customFormat="1" ht="76.5" customHeight="1" x14ac:dyDescent="0.2">
      <c r="A12" s="72" t="s">
        <v>114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5" t="s">
        <v>113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25" t="s">
        <v>112</v>
      </c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10" customFormat="1" ht="51.75" customHeight="1" x14ac:dyDescent="0.2">
      <c r="A13" s="30" t="s">
        <v>70</v>
      </c>
      <c r="B13" s="30"/>
      <c r="C13" s="30"/>
      <c r="D13" s="30"/>
      <c r="E13" s="30"/>
      <c r="F13" s="30"/>
      <c r="G13" s="30"/>
      <c r="H13" s="31" t="s">
        <v>111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2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40"/>
    </row>
    <row r="14" spans="1:102" s="10" customFormat="1" ht="129" customHeight="1" x14ac:dyDescent="0.2">
      <c r="A14" s="11" t="s">
        <v>68</v>
      </c>
      <c r="B14" s="11"/>
      <c r="C14" s="11"/>
      <c r="D14" s="11"/>
      <c r="E14" s="11"/>
      <c r="F14" s="11"/>
      <c r="G14" s="11"/>
      <c r="H14" s="12" t="s">
        <v>110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80">
        <v>31239.74149</v>
      </c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>
        <v>1674.3</v>
      </c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90"/>
    </row>
    <row r="15" spans="1:102" s="10" customFormat="1" ht="65.25" customHeight="1" x14ac:dyDescent="0.2">
      <c r="A15" s="11" t="s">
        <v>66</v>
      </c>
      <c r="B15" s="11"/>
      <c r="C15" s="11"/>
      <c r="D15" s="11"/>
      <c r="E15" s="11"/>
      <c r="F15" s="11"/>
      <c r="G15" s="11"/>
      <c r="H15" s="12" t="s">
        <v>109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8"/>
    </row>
  </sheetData>
  <mergeCells count="18">
    <mergeCell ref="AN15:BS15"/>
    <mergeCell ref="BT13:CX13"/>
    <mergeCell ref="A15:G15"/>
    <mergeCell ref="H15:AM15"/>
    <mergeCell ref="A14:G14"/>
    <mergeCell ref="H14:AM14"/>
    <mergeCell ref="BT14:CX14"/>
    <mergeCell ref="BT15:CX15"/>
    <mergeCell ref="AN14:BS14"/>
    <mergeCell ref="BO2:CX2"/>
    <mergeCell ref="A9:CX9"/>
    <mergeCell ref="A13:G13"/>
    <mergeCell ref="H13:AM13"/>
    <mergeCell ref="A12:AM12"/>
    <mergeCell ref="A10:CX10"/>
    <mergeCell ref="AN12:BS12"/>
    <mergeCell ref="BT12:CX12"/>
    <mergeCell ref="AN13:BS13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0"/>
  <sheetViews>
    <sheetView view="pageBreakPreview" topLeftCell="A10" zoomScaleNormal="100" zoomScaleSheetLayoutView="100" workbookViewId="0">
      <selection activeCell="AH14" sqref="AH14:BD14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O1" s="1" t="s">
        <v>127</v>
      </c>
    </row>
    <row r="2" spans="1:102" s="1" customFormat="1" ht="41.25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5.25" customHeight="1" x14ac:dyDescent="0.2"/>
    <row r="4" spans="1:102" s="8" customFormat="1" ht="12" x14ac:dyDescent="0.2">
      <c r="BO4" s="8" t="s">
        <v>20</v>
      </c>
    </row>
    <row r="5" spans="1:102" s="8" customFormat="1" ht="12" x14ac:dyDescent="0.2">
      <c r="BO5" s="8" t="s">
        <v>21</v>
      </c>
    </row>
    <row r="6" spans="1:102" s="1" customFormat="1" ht="12.75" x14ac:dyDescent="0.2"/>
    <row r="7" spans="1:102" s="3" customFormat="1" ht="16.5" x14ac:dyDescent="0.25">
      <c r="CX7" s="4"/>
    </row>
    <row r="8" spans="1:102" s="3" customFormat="1" ht="36" customHeight="1" x14ac:dyDescent="0.25"/>
    <row r="9" spans="1:102" s="5" customFormat="1" ht="18.75" x14ac:dyDescent="0.3">
      <c r="A9" s="26" t="s">
        <v>116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</row>
    <row r="10" spans="1:102" s="6" customFormat="1" ht="59.25" customHeight="1" x14ac:dyDescent="0.3">
      <c r="A10" s="27" t="s">
        <v>126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pans="1:102" s="3" customFormat="1" ht="16.5" x14ac:dyDescent="0.25"/>
    <row r="12" spans="1:102" s="9" customFormat="1" ht="176.25" customHeight="1" x14ac:dyDescent="0.2">
      <c r="A12" s="72" t="s">
        <v>114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 t="s">
        <v>125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25" t="s">
        <v>124</v>
      </c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25" t="s">
        <v>123</v>
      </c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10" customFormat="1" ht="55.5" customHeight="1" x14ac:dyDescent="0.2">
      <c r="A13" s="57" t="s">
        <v>70</v>
      </c>
      <c r="B13" s="57"/>
      <c r="C13" s="57"/>
      <c r="D13" s="57"/>
      <c r="E13" s="57"/>
      <c r="F13" s="57"/>
      <c r="G13" s="57"/>
      <c r="H13" s="96" t="s">
        <v>122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5"/>
      <c r="AH13" s="60">
        <f>[1]Расчет_!$G$5/1000</f>
        <v>2147.9243300000003</v>
      </c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59">
        <f>[1]Расчет_!$F$5*2</f>
        <v>0.66800000000000004</v>
      </c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>
        <f>[1]Расчет_!$E$5</f>
        <v>950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70"/>
    </row>
    <row r="14" spans="1:102" s="10" customFormat="1" ht="23.25" customHeight="1" x14ac:dyDescent="0.2">
      <c r="A14" s="57"/>
      <c r="B14" s="57"/>
      <c r="C14" s="57"/>
      <c r="D14" s="57"/>
      <c r="E14" s="57"/>
      <c r="F14" s="57"/>
      <c r="G14" s="57"/>
      <c r="H14" s="94" t="s">
        <v>120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3"/>
      <c r="AH14" s="60">
        <f>AH13</f>
        <v>2147.9243300000003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>
        <f>BE13</f>
        <v>0.66800000000000004</v>
      </c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>
        <f>CB13</f>
        <v>950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70"/>
    </row>
    <row r="15" spans="1:102" s="10" customFormat="1" ht="23.25" customHeight="1" x14ac:dyDescent="0.2">
      <c r="A15" s="57"/>
      <c r="B15" s="57"/>
      <c r="C15" s="57"/>
      <c r="D15" s="57"/>
      <c r="E15" s="57"/>
      <c r="F15" s="57"/>
      <c r="G15" s="57"/>
      <c r="H15" s="94" t="s">
        <v>119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3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70"/>
    </row>
    <row r="16" spans="1:102" s="10" customFormat="1" ht="23.25" customHeight="1" x14ac:dyDescent="0.2">
      <c r="A16" s="30"/>
      <c r="B16" s="30"/>
      <c r="C16" s="30"/>
      <c r="D16" s="30"/>
      <c r="E16" s="30"/>
      <c r="F16" s="30"/>
      <c r="G16" s="30"/>
      <c r="H16" s="92" t="s">
        <v>118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1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40"/>
    </row>
    <row r="17" spans="1:102" s="10" customFormat="1" ht="55.5" customHeight="1" x14ac:dyDescent="0.2">
      <c r="A17" s="57" t="s">
        <v>68</v>
      </c>
      <c r="B17" s="57"/>
      <c r="C17" s="57"/>
      <c r="D17" s="57"/>
      <c r="E17" s="57"/>
      <c r="F17" s="57"/>
      <c r="G17" s="57"/>
      <c r="H17" s="96" t="s">
        <v>121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5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70"/>
    </row>
    <row r="18" spans="1:102" s="10" customFormat="1" ht="23.25" customHeight="1" x14ac:dyDescent="0.2">
      <c r="A18" s="57"/>
      <c r="B18" s="57"/>
      <c r="C18" s="57"/>
      <c r="D18" s="57"/>
      <c r="E18" s="57"/>
      <c r="F18" s="57"/>
      <c r="G18" s="57"/>
      <c r="H18" s="94" t="s">
        <v>120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3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70"/>
    </row>
    <row r="19" spans="1:102" s="10" customFormat="1" ht="23.25" customHeight="1" x14ac:dyDescent="0.2">
      <c r="A19" s="57"/>
      <c r="B19" s="57"/>
      <c r="C19" s="57"/>
      <c r="D19" s="57"/>
      <c r="E19" s="57"/>
      <c r="F19" s="57"/>
      <c r="G19" s="57"/>
      <c r="H19" s="94" t="s">
        <v>119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3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70"/>
    </row>
    <row r="20" spans="1:102" s="10" customFormat="1" ht="23.25" customHeight="1" x14ac:dyDescent="0.2">
      <c r="A20" s="30"/>
      <c r="B20" s="30"/>
      <c r="C20" s="30"/>
      <c r="D20" s="30"/>
      <c r="E20" s="30"/>
      <c r="F20" s="30"/>
      <c r="G20" s="30"/>
      <c r="H20" s="92" t="s">
        <v>118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1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40"/>
    </row>
  </sheetData>
  <mergeCells count="47">
    <mergeCell ref="A13:G13"/>
    <mergeCell ref="H13:AG13"/>
    <mergeCell ref="BO2:CX2"/>
    <mergeCell ref="A12:AG12"/>
    <mergeCell ref="AH12:BD12"/>
    <mergeCell ref="BE12:CA12"/>
    <mergeCell ref="CB12:CX12"/>
    <mergeCell ref="A10:CX10"/>
    <mergeCell ref="A9:CX9"/>
    <mergeCell ref="CB15:CX15"/>
    <mergeCell ref="A17:G17"/>
    <mergeCell ref="H17:AG17"/>
    <mergeCell ref="A14:G14"/>
    <mergeCell ref="H14:AG14"/>
    <mergeCell ref="A15:G15"/>
    <mergeCell ref="H15:AG15"/>
    <mergeCell ref="A16:G16"/>
    <mergeCell ref="BE17:CA17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CB17:CX17"/>
    <mergeCell ref="A20:G20"/>
    <mergeCell ref="H20:AG20"/>
    <mergeCell ref="AH20:BD20"/>
    <mergeCell ref="BE20:CA20"/>
    <mergeCell ref="CB20:CX20"/>
    <mergeCell ref="AH19:BD19"/>
    <mergeCell ref="BE19:CA19"/>
    <mergeCell ref="CB19:CX19"/>
    <mergeCell ref="A19:G19"/>
    <mergeCell ref="H19:AG19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view="pageBreakPreview" topLeftCell="A4" zoomScaleNormal="100" zoomScaleSheetLayoutView="100" workbookViewId="0">
      <selection activeCell="V17" sqref="V17:CO17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N1" s="1" t="s">
        <v>147</v>
      </c>
    </row>
    <row r="2" spans="1:102" s="1" customFormat="1" ht="41.25" customHeight="1" x14ac:dyDescent="0.2">
      <c r="BN2" s="16" t="s">
        <v>1</v>
      </c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5.25" customHeight="1" x14ac:dyDescent="0.2"/>
    <row r="4" spans="1:102" s="8" customFormat="1" ht="12" x14ac:dyDescent="0.2">
      <c r="BN4" s="8" t="s">
        <v>20</v>
      </c>
    </row>
    <row r="5" spans="1:102" s="8" customFormat="1" ht="12" x14ac:dyDescent="0.2">
      <c r="BN5" s="8" t="s">
        <v>21</v>
      </c>
    </row>
    <row r="6" spans="1:102" s="1" customFormat="1" ht="12.75" x14ac:dyDescent="0.2"/>
    <row r="7" spans="1:102" s="3" customFormat="1" ht="16.5" x14ac:dyDescent="0.25">
      <c r="CX7" s="4"/>
    </row>
    <row r="8" spans="1:102" s="3" customFormat="1" ht="26.25" customHeight="1" x14ac:dyDescent="0.25"/>
    <row r="9" spans="1:102" s="5" customFormat="1" ht="18.75" x14ac:dyDescent="0.3">
      <c r="A9" s="26" t="s">
        <v>146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</row>
    <row r="10" spans="1:102" s="6" customFormat="1" ht="39.75" customHeight="1" x14ac:dyDescent="0.3">
      <c r="A10" s="27" t="s">
        <v>145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pans="1:102" ht="18.75" customHeight="1" x14ac:dyDescent="0.25"/>
    <row r="12" spans="1:102" s="127" customFormat="1" ht="27.75" customHeight="1" x14ac:dyDescent="0.2">
      <c r="A12" s="135" t="s">
        <v>144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4"/>
      <c r="V12" s="128" t="s">
        <v>143</v>
      </c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3"/>
      <c r="AW12" s="128" t="s">
        <v>142</v>
      </c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3"/>
      <c r="BX12" s="128" t="s">
        <v>141</v>
      </c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</row>
    <row r="13" spans="1:102" s="127" customFormat="1" ht="35.25" customHeight="1" x14ac:dyDescent="0.2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0"/>
      <c r="V13" s="129" t="s">
        <v>120</v>
      </c>
      <c r="W13" s="129"/>
      <c r="X13" s="129"/>
      <c r="Y13" s="129"/>
      <c r="Z13" s="129"/>
      <c r="AA13" s="129"/>
      <c r="AB13" s="129"/>
      <c r="AC13" s="129"/>
      <c r="AD13" s="129"/>
      <c r="AE13" s="129" t="s">
        <v>119</v>
      </c>
      <c r="AF13" s="129"/>
      <c r="AG13" s="129"/>
      <c r="AH13" s="129"/>
      <c r="AI13" s="129"/>
      <c r="AJ13" s="129"/>
      <c r="AK13" s="129"/>
      <c r="AL13" s="129"/>
      <c r="AM13" s="129"/>
      <c r="AN13" s="129" t="s">
        <v>140</v>
      </c>
      <c r="AO13" s="129"/>
      <c r="AP13" s="129"/>
      <c r="AQ13" s="129"/>
      <c r="AR13" s="129"/>
      <c r="AS13" s="129"/>
      <c r="AT13" s="129"/>
      <c r="AU13" s="129"/>
      <c r="AV13" s="129"/>
      <c r="AW13" s="129" t="s">
        <v>120</v>
      </c>
      <c r="AX13" s="129"/>
      <c r="AY13" s="129"/>
      <c r="AZ13" s="129"/>
      <c r="BA13" s="129"/>
      <c r="BB13" s="129"/>
      <c r="BC13" s="129"/>
      <c r="BD13" s="129"/>
      <c r="BE13" s="129"/>
      <c r="BF13" s="129" t="s">
        <v>119</v>
      </c>
      <c r="BG13" s="129"/>
      <c r="BH13" s="129"/>
      <c r="BI13" s="129"/>
      <c r="BJ13" s="129"/>
      <c r="BK13" s="129"/>
      <c r="BL13" s="129"/>
      <c r="BM13" s="129"/>
      <c r="BN13" s="129"/>
      <c r="BO13" s="129" t="s">
        <v>140</v>
      </c>
      <c r="BP13" s="129"/>
      <c r="BQ13" s="129"/>
      <c r="BR13" s="129"/>
      <c r="BS13" s="129"/>
      <c r="BT13" s="129"/>
      <c r="BU13" s="129"/>
      <c r="BV13" s="129"/>
      <c r="BW13" s="129"/>
      <c r="BX13" s="129" t="s">
        <v>120</v>
      </c>
      <c r="BY13" s="129"/>
      <c r="BZ13" s="129"/>
      <c r="CA13" s="129"/>
      <c r="CB13" s="129"/>
      <c r="CC13" s="129"/>
      <c r="CD13" s="129"/>
      <c r="CE13" s="129"/>
      <c r="CF13" s="129"/>
      <c r="CG13" s="129" t="s">
        <v>119</v>
      </c>
      <c r="CH13" s="129"/>
      <c r="CI13" s="129"/>
      <c r="CJ13" s="129"/>
      <c r="CK13" s="129"/>
      <c r="CL13" s="129"/>
      <c r="CM13" s="129"/>
      <c r="CN13" s="129"/>
      <c r="CO13" s="129"/>
      <c r="CP13" s="129" t="s">
        <v>140</v>
      </c>
      <c r="CQ13" s="129"/>
      <c r="CR13" s="129"/>
      <c r="CS13" s="129"/>
      <c r="CT13" s="129"/>
      <c r="CU13" s="129"/>
      <c r="CV13" s="129"/>
      <c r="CW13" s="129"/>
      <c r="CX13" s="128"/>
    </row>
    <row r="14" spans="1:102" s="98" customFormat="1" ht="33" customHeight="1" x14ac:dyDescent="0.2">
      <c r="A14" s="126" t="s">
        <v>70</v>
      </c>
      <c r="B14" s="125"/>
      <c r="C14" s="125"/>
      <c r="D14" s="125"/>
      <c r="E14" s="125"/>
      <c r="F14" s="124"/>
      <c r="G14" s="123" t="s">
        <v>139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0"/>
    </row>
    <row r="15" spans="1:102" s="98" customFormat="1" ht="19.5" customHeight="1" x14ac:dyDescent="0.2">
      <c r="A15" s="119"/>
      <c r="B15" s="118"/>
      <c r="C15" s="118"/>
      <c r="D15" s="118"/>
      <c r="E15" s="118"/>
      <c r="F15" s="117"/>
      <c r="G15" s="116" t="s">
        <v>132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3"/>
    </row>
    <row r="16" spans="1:102" s="98" customFormat="1" ht="33" customHeight="1" x14ac:dyDescent="0.2">
      <c r="A16" s="112"/>
      <c r="B16" s="111"/>
      <c r="C16" s="111"/>
      <c r="D16" s="111"/>
      <c r="E16" s="111"/>
      <c r="F16" s="110"/>
      <c r="G16" s="109" t="s">
        <v>138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6"/>
    </row>
    <row r="17" spans="1:102" s="98" customFormat="1" ht="33" customHeight="1" x14ac:dyDescent="0.2">
      <c r="A17" s="126" t="s">
        <v>68</v>
      </c>
      <c r="B17" s="125"/>
      <c r="C17" s="125"/>
      <c r="D17" s="125"/>
      <c r="E17" s="125"/>
      <c r="F17" s="124"/>
      <c r="G17" s="123" t="s">
        <v>137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21"/>
      <c r="CQ17" s="121"/>
      <c r="CR17" s="121"/>
      <c r="CS17" s="121"/>
      <c r="CT17" s="121"/>
      <c r="CU17" s="121"/>
      <c r="CV17" s="121"/>
      <c r="CW17" s="121"/>
      <c r="CX17" s="120"/>
    </row>
    <row r="18" spans="1:102" s="98" customFormat="1" ht="19.5" customHeight="1" x14ac:dyDescent="0.2">
      <c r="A18" s="119"/>
      <c r="B18" s="118"/>
      <c r="C18" s="118"/>
      <c r="D18" s="118"/>
      <c r="E18" s="118"/>
      <c r="F18" s="117"/>
      <c r="G18" s="116" t="s">
        <v>132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3"/>
    </row>
    <row r="19" spans="1:102" s="98" customFormat="1" ht="33" customHeight="1" x14ac:dyDescent="0.2">
      <c r="A19" s="112"/>
      <c r="B19" s="111"/>
      <c r="C19" s="111"/>
      <c r="D19" s="111"/>
      <c r="E19" s="111"/>
      <c r="F19" s="110"/>
      <c r="G19" s="109" t="s">
        <v>136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6"/>
    </row>
    <row r="20" spans="1:102" s="98" customFormat="1" ht="45" customHeight="1" x14ac:dyDescent="0.2">
      <c r="A20" s="126" t="s">
        <v>66</v>
      </c>
      <c r="B20" s="125"/>
      <c r="C20" s="125"/>
      <c r="D20" s="125"/>
      <c r="E20" s="125"/>
      <c r="F20" s="124"/>
      <c r="G20" s="123" t="s">
        <v>135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0"/>
    </row>
    <row r="21" spans="1:102" s="98" customFormat="1" ht="19.5" customHeight="1" x14ac:dyDescent="0.2">
      <c r="A21" s="119"/>
      <c r="B21" s="118"/>
      <c r="C21" s="118"/>
      <c r="D21" s="118"/>
      <c r="E21" s="118"/>
      <c r="F21" s="117"/>
      <c r="G21" s="116" t="s">
        <v>132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3"/>
    </row>
    <row r="22" spans="1:102" s="98" customFormat="1" ht="45" customHeight="1" x14ac:dyDescent="0.2">
      <c r="A22" s="112"/>
      <c r="B22" s="111"/>
      <c r="C22" s="111"/>
      <c r="D22" s="111"/>
      <c r="E22" s="111"/>
      <c r="F22" s="110"/>
      <c r="G22" s="109" t="s">
        <v>131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6"/>
    </row>
    <row r="23" spans="1:102" s="98" customFormat="1" ht="45" customHeight="1" x14ac:dyDescent="0.2">
      <c r="A23" s="126" t="s">
        <v>59</v>
      </c>
      <c r="B23" s="125"/>
      <c r="C23" s="125"/>
      <c r="D23" s="125"/>
      <c r="E23" s="125"/>
      <c r="F23" s="124"/>
      <c r="G23" s="123" t="s">
        <v>134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0"/>
    </row>
    <row r="24" spans="1:102" s="98" customFormat="1" ht="19.5" customHeight="1" x14ac:dyDescent="0.2">
      <c r="A24" s="119"/>
      <c r="B24" s="118"/>
      <c r="C24" s="118"/>
      <c r="D24" s="118"/>
      <c r="E24" s="118"/>
      <c r="F24" s="117"/>
      <c r="G24" s="116" t="s">
        <v>132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3"/>
    </row>
    <row r="25" spans="1:102" s="98" customFormat="1" ht="45" customHeight="1" x14ac:dyDescent="0.2">
      <c r="A25" s="112"/>
      <c r="B25" s="111"/>
      <c r="C25" s="111"/>
      <c r="D25" s="111"/>
      <c r="E25" s="111"/>
      <c r="F25" s="110"/>
      <c r="G25" s="109" t="s">
        <v>131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6"/>
    </row>
    <row r="26" spans="1:102" s="98" customFormat="1" ht="33" customHeight="1" x14ac:dyDescent="0.2">
      <c r="A26" s="126" t="s">
        <v>57</v>
      </c>
      <c r="B26" s="125"/>
      <c r="C26" s="125"/>
      <c r="D26" s="125"/>
      <c r="E26" s="125"/>
      <c r="F26" s="124"/>
      <c r="G26" s="123" t="s">
        <v>133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0"/>
    </row>
    <row r="27" spans="1:102" s="98" customFormat="1" ht="19.5" customHeight="1" x14ac:dyDescent="0.2">
      <c r="A27" s="119"/>
      <c r="B27" s="118"/>
      <c r="C27" s="118"/>
      <c r="D27" s="118"/>
      <c r="E27" s="118"/>
      <c r="F27" s="117"/>
      <c r="G27" s="116" t="s">
        <v>132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3"/>
    </row>
    <row r="28" spans="1:102" s="98" customFormat="1" ht="45" customHeight="1" x14ac:dyDescent="0.2">
      <c r="A28" s="112"/>
      <c r="B28" s="111"/>
      <c r="C28" s="111"/>
      <c r="D28" s="111"/>
      <c r="E28" s="111"/>
      <c r="F28" s="110"/>
      <c r="G28" s="109" t="s">
        <v>131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6"/>
    </row>
    <row r="29" spans="1:102" s="98" customFormat="1" ht="33" customHeight="1" x14ac:dyDescent="0.2">
      <c r="A29" s="105" t="s">
        <v>55</v>
      </c>
      <c r="B29" s="104"/>
      <c r="C29" s="104"/>
      <c r="D29" s="104"/>
      <c r="E29" s="104"/>
      <c r="F29" s="103"/>
      <c r="G29" s="102" t="s">
        <v>130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99"/>
    </row>
    <row r="30" spans="1:102" ht="4.5" customHeight="1" x14ac:dyDescent="0.25"/>
    <row r="31" spans="1:102" ht="30" customHeight="1" x14ac:dyDescent="0.25">
      <c r="A31" s="34" t="s">
        <v>129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</row>
    <row r="32" spans="1:102" ht="106.5" customHeight="1" x14ac:dyDescent="0.25">
      <c r="A32" s="97" t="s">
        <v>128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</row>
    <row r="33" ht="3" customHeight="1" x14ac:dyDescent="0.25"/>
  </sheetData>
  <mergeCells count="194">
    <mergeCell ref="BF22:BN22"/>
    <mergeCell ref="BO22:BW22"/>
    <mergeCell ref="BX22:CF22"/>
    <mergeCell ref="BO23:BW23"/>
    <mergeCell ref="BX23:CF23"/>
    <mergeCell ref="CG23:CO23"/>
    <mergeCell ref="CP23:CX23"/>
    <mergeCell ref="A22:F22"/>
    <mergeCell ref="G22:U22"/>
    <mergeCell ref="V22:AD22"/>
    <mergeCell ref="AE22:AM22"/>
    <mergeCell ref="AN22:AV22"/>
    <mergeCell ref="AW22:BE22"/>
    <mergeCell ref="CP21:CX21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CG20:CO20"/>
    <mergeCell ref="A20:F20"/>
    <mergeCell ref="G20:U20"/>
    <mergeCell ref="V20:AD20"/>
    <mergeCell ref="AE20:AM20"/>
    <mergeCell ref="CG21:CO21"/>
    <mergeCell ref="BF21:BN21"/>
    <mergeCell ref="BO21:BW21"/>
    <mergeCell ref="BX21:CF21"/>
    <mergeCell ref="BF20:BN20"/>
    <mergeCell ref="BO20:BW20"/>
    <mergeCell ref="BX20:CF20"/>
    <mergeCell ref="BF24:BN24"/>
    <mergeCell ref="BO24:BW24"/>
    <mergeCell ref="BX24:CF24"/>
    <mergeCell ref="CP20:CX20"/>
    <mergeCell ref="A21:F21"/>
    <mergeCell ref="G21:U21"/>
    <mergeCell ref="V21:AD21"/>
    <mergeCell ref="AE21:AM21"/>
    <mergeCell ref="AN21:AV21"/>
    <mergeCell ref="AW21:BE21"/>
    <mergeCell ref="A24:F24"/>
    <mergeCell ref="G24:U24"/>
    <mergeCell ref="V24:AD24"/>
    <mergeCell ref="AE24:AM24"/>
    <mergeCell ref="AN24:AV24"/>
    <mergeCell ref="AW24:BE24"/>
    <mergeCell ref="AW25:BE25"/>
    <mergeCell ref="BF25:BN25"/>
    <mergeCell ref="BO25:BW25"/>
    <mergeCell ref="BX25:CF25"/>
    <mergeCell ref="CG25:CO25"/>
    <mergeCell ref="CP25:CX25"/>
    <mergeCell ref="BF26:BN26"/>
    <mergeCell ref="BO26:BW26"/>
    <mergeCell ref="BX26:CF26"/>
    <mergeCell ref="CG24:CO24"/>
    <mergeCell ref="CP24:CX24"/>
    <mergeCell ref="A25:F25"/>
    <mergeCell ref="G25:U25"/>
    <mergeCell ref="V25:AD25"/>
    <mergeCell ref="AE25:AM25"/>
    <mergeCell ref="AN25:AV25"/>
    <mergeCell ref="A26:F26"/>
    <mergeCell ref="G26:U26"/>
    <mergeCell ref="V26:AD26"/>
    <mergeCell ref="AE26:AM26"/>
    <mergeCell ref="AN26:AV26"/>
    <mergeCell ref="AW26:BE26"/>
    <mergeCell ref="AW27:BE27"/>
    <mergeCell ref="BF27:BN27"/>
    <mergeCell ref="BO27:BW27"/>
    <mergeCell ref="BX27:CF27"/>
    <mergeCell ref="CG27:CO27"/>
    <mergeCell ref="CP27:CX27"/>
    <mergeCell ref="BF28:BN28"/>
    <mergeCell ref="BO28:BW28"/>
    <mergeCell ref="BX28:CF28"/>
    <mergeCell ref="CG26:CO26"/>
    <mergeCell ref="CP26:CX26"/>
    <mergeCell ref="A27:F27"/>
    <mergeCell ref="G27:U27"/>
    <mergeCell ref="V27:AD27"/>
    <mergeCell ref="AE27:AM27"/>
    <mergeCell ref="AN27:AV27"/>
    <mergeCell ref="BO29:BW29"/>
    <mergeCell ref="BX29:CF29"/>
    <mergeCell ref="CG29:CO29"/>
    <mergeCell ref="CP29:CX29"/>
    <mergeCell ref="A28:F28"/>
    <mergeCell ref="G28:U28"/>
    <mergeCell ref="V28:AD28"/>
    <mergeCell ref="AE28:AM28"/>
    <mergeCell ref="AN28:AV28"/>
    <mergeCell ref="AW28:BE28"/>
    <mergeCell ref="CG17:CO17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O15:BW15"/>
    <mergeCell ref="BF13:BN13"/>
    <mergeCell ref="BO13:BW13"/>
    <mergeCell ref="A14:F14"/>
    <mergeCell ref="G14:U14"/>
    <mergeCell ref="V14:AD14"/>
    <mergeCell ref="BX14:CF14"/>
    <mergeCell ref="V12:AV12"/>
    <mergeCell ref="V13:AD13"/>
    <mergeCell ref="AW13:BE13"/>
    <mergeCell ref="BN2:CX2"/>
    <mergeCell ref="A18:F18"/>
    <mergeCell ref="G18:U18"/>
    <mergeCell ref="V18:AD18"/>
    <mergeCell ref="AE18:AM18"/>
    <mergeCell ref="AN18:AV18"/>
    <mergeCell ref="BX18:CF18"/>
    <mergeCell ref="A9:CX9"/>
    <mergeCell ref="A10:CX10"/>
    <mergeCell ref="BX13:CF13"/>
    <mergeCell ref="AW14:BE14"/>
    <mergeCell ref="BF14:BN14"/>
    <mergeCell ref="BO14:BW14"/>
    <mergeCell ref="CG13:CO13"/>
    <mergeCell ref="CP13:CX13"/>
    <mergeCell ref="AW12:BW12"/>
    <mergeCell ref="BX12:CX12"/>
    <mergeCell ref="AW15:BE15"/>
    <mergeCell ref="BF15:BN15"/>
    <mergeCell ref="BF16:BN16"/>
    <mergeCell ref="AW17:BE17"/>
    <mergeCell ref="CP17:CX17"/>
    <mergeCell ref="AW18:BE18"/>
    <mergeCell ref="BF17:BN17"/>
    <mergeCell ref="BO17:BW17"/>
    <mergeCell ref="BX17:CF17"/>
    <mergeCell ref="CG18:CO18"/>
    <mergeCell ref="AN13:AV13"/>
    <mergeCell ref="A16:F16"/>
    <mergeCell ref="A17:F17"/>
    <mergeCell ref="G17:U17"/>
    <mergeCell ref="V17:AD17"/>
    <mergeCell ref="AE17:AM17"/>
    <mergeCell ref="AN17:AV17"/>
    <mergeCell ref="AE16:AM16"/>
    <mergeCell ref="AN16:AV16"/>
    <mergeCell ref="BF19:BN19"/>
    <mergeCell ref="CP19:CX19"/>
    <mergeCell ref="BF18:BN18"/>
    <mergeCell ref="BO18:BW18"/>
    <mergeCell ref="AW16:BE16"/>
    <mergeCell ref="A12:U13"/>
    <mergeCell ref="CP18:CX18"/>
    <mergeCell ref="G16:U16"/>
    <mergeCell ref="V16:AD16"/>
    <mergeCell ref="AE13:AM13"/>
    <mergeCell ref="A31:CX31"/>
    <mergeCell ref="A32:CX32"/>
    <mergeCell ref="AE14:AM14"/>
    <mergeCell ref="AN14:AV14"/>
    <mergeCell ref="AE15:AM15"/>
    <mergeCell ref="AN15:AV15"/>
    <mergeCell ref="AN20:AV20"/>
    <mergeCell ref="AW20:BE20"/>
    <mergeCell ref="AN19:AV19"/>
    <mergeCell ref="AW19:BE19"/>
    <mergeCell ref="BX19:CF19"/>
    <mergeCell ref="CG19:CO19"/>
    <mergeCell ref="BO19:BW19"/>
    <mergeCell ref="A15:F15"/>
    <mergeCell ref="G15:U15"/>
    <mergeCell ref="V15:AD15"/>
    <mergeCell ref="A19:F19"/>
    <mergeCell ref="G19:U19"/>
    <mergeCell ref="V19:AD19"/>
    <mergeCell ref="AE19:AM19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tabSelected="1" view="pageBreakPreview" topLeftCell="A10" zoomScaleNormal="100" zoomScaleSheetLayoutView="100" workbookViewId="0">
      <selection activeCell="DS18" sqref="DS18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O1" s="1" t="s">
        <v>154</v>
      </c>
    </row>
    <row r="2" spans="1:102" s="1" customFormat="1" ht="39.950000000000003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5.25" customHeight="1" x14ac:dyDescent="0.2"/>
    <row r="4" spans="1:102" s="8" customFormat="1" ht="12" x14ac:dyDescent="0.2">
      <c r="BO4" s="8" t="s">
        <v>20</v>
      </c>
    </row>
    <row r="5" spans="1:102" s="8" customFormat="1" ht="12" x14ac:dyDescent="0.2">
      <c r="BO5" s="8" t="s">
        <v>21</v>
      </c>
    </row>
    <row r="6" spans="1:102" s="1" customFormat="1" ht="12.75" x14ac:dyDescent="0.2"/>
    <row r="7" spans="1:102" s="3" customFormat="1" ht="16.5" x14ac:dyDescent="0.25">
      <c r="CX7" s="4"/>
    </row>
    <row r="8" spans="1:102" s="3" customFormat="1" ht="15" customHeight="1" x14ac:dyDescent="0.25"/>
    <row r="9" spans="1:102" s="5" customFormat="1" ht="18.95" customHeight="1" x14ac:dyDescent="0.3">
      <c r="A9" s="150" t="s">
        <v>146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</row>
    <row r="10" spans="1:102" s="6" customFormat="1" ht="36.75" customHeight="1" x14ac:dyDescent="0.3">
      <c r="A10" s="149" t="s">
        <v>153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</row>
    <row r="11" spans="1:102" ht="12" customHeight="1" x14ac:dyDescent="0.25"/>
    <row r="12" spans="1:102" s="9" customFormat="1" ht="33.75" customHeight="1" x14ac:dyDescent="0.2">
      <c r="A12" s="148" t="s">
        <v>152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8"/>
      <c r="AI12" s="25" t="s">
        <v>151</v>
      </c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72"/>
      <c r="BQ12" s="25" t="s">
        <v>142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9" customFormat="1" ht="33.75" customHeight="1" x14ac:dyDescent="0.2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20"/>
      <c r="AI13" s="24" t="s">
        <v>120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119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140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120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119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140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5"/>
    </row>
    <row r="14" spans="1:102" s="10" customFormat="1" ht="17.100000000000001" customHeight="1" x14ac:dyDescent="0.2">
      <c r="A14" s="68" t="s">
        <v>70</v>
      </c>
      <c r="B14" s="68"/>
      <c r="C14" s="68"/>
      <c r="D14" s="68"/>
      <c r="E14" s="68"/>
      <c r="F14" s="68"/>
      <c r="G14" s="66" t="s">
        <v>139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4"/>
    </row>
    <row r="15" spans="1:102" s="10" customFormat="1" ht="17.100000000000001" customHeight="1" x14ac:dyDescent="0.2">
      <c r="A15" s="57"/>
      <c r="B15" s="57"/>
      <c r="C15" s="57"/>
      <c r="D15" s="57"/>
      <c r="E15" s="57"/>
      <c r="F15" s="57"/>
      <c r="G15" s="61" t="s">
        <v>132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1"/>
    </row>
    <row r="16" spans="1:102" s="10" customFormat="1" ht="17.100000000000001" customHeight="1" x14ac:dyDescent="0.2">
      <c r="A16" s="30"/>
      <c r="B16" s="30"/>
      <c r="C16" s="30"/>
      <c r="D16" s="30"/>
      <c r="E16" s="30"/>
      <c r="F16" s="30"/>
      <c r="G16" s="55" t="s">
        <v>138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8"/>
    </row>
    <row r="17" spans="1:102" s="10" customFormat="1" ht="33.950000000000003" customHeight="1" x14ac:dyDescent="0.2">
      <c r="A17" s="68" t="s">
        <v>68</v>
      </c>
      <c r="B17" s="68"/>
      <c r="C17" s="68"/>
      <c r="D17" s="68"/>
      <c r="E17" s="68"/>
      <c r="F17" s="68"/>
      <c r="G17" s="66" t="s">
        <v>150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4"/>
    </row>
    <row r="18" spans="1:102" s="10" customFormat="1" ht="17.100000000000001" customHeight="1" x14ac:dyDescent="0.2">
      <c r="A18" s="57"/>
      <c r="B18" s="57"/>
      <c r="C18" s="57"/>
      <c r="D18" s="57"/>
      <c r="E18" s="57"/>
      <c r="F18" s="57"/>
      <c r="G18" s="61" t="s">
        <v>132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1"/>
    </row>
    <row r="19" spans="1:102" s="10" customFormat="1" ht="17.100000000000001" customHeight="1" x14ac:dyDescent="0.2">
      <c r="A19" s="30"/>
      <c r="B19" s="30"/>
      <c r="C19" s="30"/>
      <c r="D19" s="30"/>
      <c r="E19" s="30"/>
      <c r="F19" s="30"/>
      <c r="G19" s="55" t="s">
        <v>136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8"/>
    </row>
    <row r="20" spans="1:102" s="10" customFormat="1" ht="33.950000000000003" customHeight="1" x14ac:dyDescent="0.2">
      <c r="A20" s="68" t="s">
        <v>66</v>
      </c>
      <c r="B20" s="68"/>
      <c r="C20" s="68"/>
      <c r="D20" s="68"/>
      <c r="E20" s="68"/>
      <c r="F20" s="68"/>
      <c r="G20" s="66" t="s">
        <v>135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4"/>
    </row>
    <row r="21" spans="1:102" s="10" customFormat="1" ht="17.100000000000001" customHeight="1" x14ac:dyDescent="0.2">
      <c r="A21" s="57"/>
      <c r="B21" s="57"/>
      <c r="C21" s="57"/>
      <c r="D21" s="57"/>
      <c r="E21" s="57"/>
      <c r="F21" s="57"/>
      <c r="G21" s="61" t="s">
        <v>132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1"/>
    </row>
    <row r="22" spans="1:102" s="10" customFormat="1" ht="33.950000000000003" customHeight="1" x14ac:dyDescent="0.2">
      <c r="A22" s="30"/>
      <c r="B22" s="30"/>
      <c r="C22" s="30"/>
      <c r="D22" s="30"/>
      <c r="E22" s="30"/>
      <c r="F22" s="30"/>
      <c r="G22" s="55" t="s">
        <v>149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8"/>
    </row>
    <row r="23" spans="1:102" s="10" customFormat="1" ht="33.950000000000003" customHeight="1" x14ac:dyDescent="0.2">
      <c r="A23" s="68" t="s">
        <v>59</v>
      </c>
      <c r="B23" s="68"/>
      <c r="C23" s="68"/>
      <c r="D23" s="68"/>
      <c r="E23" s="68"/>
      <c r="F23" s="68"/>
      <c r="G23" s="66" t="s">
        <v>134</v>
      </c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4"/>
    </row>
    <row r="24" spans="1:102" s="10" customFormat="1" ht="17.100000000000001" customHeight="1" x14ac:dyDescent="0.2">
      <c r="A24" s="57"/>
      <c r="B24" s="57"/>
      <c r="C24" s="57"/>
      <c r="D24" s="57"/>
      <c r="E24" s="57"/>
      <c r="F24" s="57"/>
      <c r="G24" s="61" t="s">
        <v>132</v>
      </c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1"/>
    </row>
    <row r="25" spans="1:102" s="10" customFormat="1" ht="33.950000000000003" customHeight="1" x14ac:dyDescent="0.2">
      <c r="A25" s="30"/>
      <c r="B25" s="30"/>
      <c r="C25" s="30"/>
      <c r="D25" s="30"/>
      <c r="E25" s="30"/>
      <c r="F25" s="30"/>
      <c r="G25" s="55" t="s">
        <v>149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8"/>
    </row>
    <row r="26" spans="1:102" s="10" customFormat="1" ht="17.100000000000001" customHeight="1" x14ac:dyDescent="0.2">
      <c r="A26" s="68" t="s">
        <v>57</v>
      </c>
      <c r="B26" s="68"/>
      <c r="C26" s="68"/>
      <c r="D26" s="68"/>
      <c r="E26" s="68"/>
      <c r="F26" s="68"/>
      <c r="G26" s="66" t="s">
        <v>133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4"/>
    </row>
    <row r="27" spans="1:102" s="10" customFormat="1" ht="17.100000000000001" customHeight="1" x14ac:dyDescent="0.2">
      <c r="A27" s="57"/>
      <c r="B27" s="57"/>
      <c r="C27" s="57"/>
      <c r="D27" s="57"/>
      <c r="E27" s="57"/>
      <c r="F27" s="57"/>
      <c r="G27" s="61" t="s">
        <v>132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1"/>
    </row>
    <row r="28" spans="1:102" s="10" customFormat="1" ht="33.950000000000003" customHeight="1" x14ac:dyDescent="0.2">
      <c r="A28" s="30"/>
      <c r="B28" s="30"/>
      <c r="C28" s="30"/>
      <c r="D28" s="30"/>
      <c r="E28" s="30"/>
      <c r="F28" s="30"/>
      <c r="G28" s="55" t="s">
        <v>149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8"/>
    </row>
    <row r="29" spans="1:102" s="10" customFormat="1" ht="18" customHeight="1" x14ac:dyDescent="0.2">
      <c r="A29" s="11" t="s">
        <v>55</v>
      </c>
      <c r="B29" s="11"/>
      <c r="C29" s="11"/>
      <c r="D29" s="11"/>
      <c r="E29" s="11"/>
      <c r="F29" s="11"/>
      <c r="G29" s="13" t="s">
        <v>148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6"/>
    </row>
    <row r="30" spans="1:102" ht="4.5" customHeight="1" x14ac:dyDescent="0.25"/>
    <row r="31" spans="1:102" s="1" customFormat="1" ht="28.5" customHeight="1" x14ac:dyDescent="0.2">
      <c r="A31" s="34" t="s">
        <v>129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</row>
    <row r="32" spans="1:102" s="1" customFormat="1" ht="105.95" customHeight="1" x14ac:dyDescent="0.2">
      <c r="A32" s="97" t="s">
        <v>128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</row>
    <row r="33" ht="3" customHeight="1" x14ac:dyDescent="0.25"/>
  </sheetData>
  <mergeCells count="142">
    <mergeCell ref="AI13:AS13"/>
    <mergeCell ref="AI14:AS14"/>
    <mergeCell ref="A12:AH13"/>
    <mergeCell ref="BQ13:CA13"/>
    <mergeCell ref="CB13:CL13"/>
    <mergeCell ref="AT19:BD19"/>
    <mergeCell ref="BE19:BP19"/>
    <mergeCell ref="BQ19:CA19"/>
    <mergeCell ref="BE13:BP13"/>
    <mergeCell ref="BQ12:CX12"/>
    <mergeCell ref="CB19:CL19"/>
    <mergeCell ref="A19:F19"/>
    <mergeCell ref="G19:AH19"/>
    <mergeCell ref="AI19:AS19"/>
    <mergeCell ref="A17:F17"/>
    <mergeCell ref="G17:AH17"/>
    <mergeCell ref="AI17:AS17"/>
    <mergeCell ref="CM15:CX15"/>
    <mergeCell ref="A16:F16"/>
    <mergeCell ref="AT17:BD17"/>
    <mergeCell ref="BE17:BP17"/>
    <mergeCell ref="BQ17:CA17"/>
    <mergeCell ref="AI16:AS16"/>
    <mergeCell ref="G16:AH16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  <mergeCell ref="CB15:CL15"/>
    <mergeCell ref="G28:AH28"/>
    <mergeCell ref="AI28:AS28"/>
    <mergeCell ref="AT28:BD28"/>
    <mergeCell ref="BE28:BP28"/>
    <mergeCell ref="BQ28:CA28"/>
    <mergeCell ref="CM27:CX27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CM18:CX18"/>
    <mergeCell ref="CB17:CL17"/>
    <mergeCell ref="CM17:CX17"/>
    <mergeCell ref="CM13:CX13"/>
    <mergeCell ref="BQ16:CA16"/>
    <mergeCell ref="A31:CX31"/>
    <mergeCell ref="CB16:CL16"/>
    <mergeCell ref="CM16:CX16"/>
    <mergeCell ref="BQ14:CA14"/>
    <mergeCell ref="CB28:CL28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8:CL18"/>
    <mergeCell ref="A24:F24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CM14:CX14"/>
    <mergeCell ref="CB27:CL27"/>
    <mergeCell ref="A25:F25"/>
    <mergeCell ref="G25:AH25"/>
    <mergeCell ref="AI25:AS25"/>
    <mergeCell ref="AT25:BD25"/>
    <mergeCell ref="BE25:BP25"/>
    <mergeCell ref="BQ25:CA25"/>
    <mergeCell ref="A26:F26"/>
    <mergeCell ref="G26:AH26"/>
    <mergeCell ref="AI26:AS26"/>
    <mergeCell ref="CM26:CX26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BE20:BP20"/>
    <mergeCell ref="BQ20:CA20"/>
    <mergeCell ref="AT26:BD26"/>
    <mergeCell ref="BE26:BP26"/>
    <mergeCell ref="BQ26:CA26"/>
    <mergeCell ref="CB26:CL26"/>
    <mergeCell ref="CB24:CL24"/>
    <mergeCell ref="CB21:CL21"/>
    <mergeCell ref="CM21:CX21"/>
    <mergeCell ref="CB20:CL20"/>
    <mergeCell ref="CM20:CX20"/>
    <mergeCell ref="BQ22:CA22"/>
    <mergeCell ref="CB22:CL22"/>
    <mergeCell ref="G24:AH24"/>
    <mergeCell ref="AI24:AS24"/>
    <mergeCell ref="AT24:BD24"/>
    <mergeCell ref="BE24:BP24"/>
    <mergeCell ref="BQ24:CA24"/>
    <mergeCell ref="CM23:CX23"/>
    <mergeCell ref="CM24:CX24"/>
    <mergeCell ref="CB23:CL23"/>
    <mergeCell ref="A22:F22"/>
    <mergeCell ref="G22:AH22"/>
    <mergeCell ref="AI22:AS22"/>
    <mergeCell ref="AT22:BD22"/>
    <mergeCell ref="BE22:BP22"/>
    <mergeCell ref="BE21:BP21"/>
    <mergeCell ref="BQ21:CA21"/>
    <mergeCell ref="G23:AH23"/>
    <mergeCell ref="AI23:AS23"/>
    <mergeCell ref="AT23:BD23"/>
    <mergeCell ref="BQ23:CA23"/>
    <mergeCell ref="A20:F20"/>
    <mergeCell ref="G20:AH20"/>
    <mergeCell ref="AI20:AS20"/>
    <mergeCell ref="AT20:BD20"/>
    <mergeCell ref="A23:F23"/>
    <mergeCell ref="CM22:CX22"/>
    <mergeCell ref="A21:F21"/>
    <mergeCell ref="G21:AH21"/>
    <mergeCell ref="AI21:AS21"/>
    <mergeCell ref="AT21:BD21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3'!Заголовки_для_печати</vt:lpstr>
      <vt:lpstr>'Прил 4'!Заголовки_для_печати</vt:lpstr>
      <vt:lpstr>'Прил 5'!Заголовки_для_печати</vt:lpstr>
      <vt:lpstr>'Прил 8'!Заголовки_для_печати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  <vt:lpstr>'Прил 7'!Область_печати</vt:lpstr>
      <vt:lpstr>'Прил 8'!Область_печати</vt:lpstr>
      <vt:lpstr>'Прил 9'!Область_печати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Кондрашкина</cp:lastModifiedBy>
  <cp:lastPrinted>2015-10-22T07:56:40Z</cp:lastPrinted>
  <dcterms:created xsi:type="dcterms:W3CDTF">2011-01-11T10:25:48Z</dcterms:created>
  <dcterms:modified xsi:type="dcterms:W3CDTF">2016-10-12T13:48:53Z</dcterms:modified>
</cp:coreProperties>
</file>